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650"/>
  </bookViews>
  <sheets>
    <sheet name="BURERA22-23IMIHIGO newdraft two" sheetId="1" r:id="rId1"/>
    <sheet name="Sheet1" sheetId="2" r:id="rId2"/>
  </sheets>
  <definedNames>
    <definedName name="_xlnm.Print_Area" localSheetId="0">'BURERA22-23IMIHIGO newdraft two'!$A$1:$L$171</definedName>
    <definedName name="_xlnm.Print_Titles" localSheetId="0">'BURERA22-23IMIHIGO newdraft two'!$2:$3</definedName>
  </definedNames>
  <calcPr calcId="144525"/>
</workbook>
</file>

<file path=xl/calcChain.xml><?xml version="1.0" encoding="utf-8"?>
<calcChain xmlns="http://schemas.openxmlformats.org/spreadsheetml/2006/main">
  <c r="I85" i="1" l="1"/>
  <c r="I84" i="1"/>
  <c r="I83" i="1"/>
  <c r="H63" i="1" l="1"/>
  <c r="H61" i="1"/>
  <c r="L56" i="1" l="1"/>
  <c r="L143" i="1" l="1"/>
  <c r="L4" i="1"/>
  <c r="L171" i="1" l="1"/>
  <c r="J165" i="1" l="1"/>
</calcChain>
</file>

<file path=xl/sharedStrings.xml><?xml version="1.0" encoding="utf-8"?>
<sst xmlns="http://schemas.openxmlformats.org/spreadsheetml/2006/main" count="627" uniqueCount="434">
  <si>
    <t>Output</t>
  </si>
  <si>
    <t>Indicator</t>
  </si>
  <si>
    <t>Baseline</t>
  </si>
  <si>
    <t>Targets</t>
  </si>
  <si>
    <t>Q1</t>
  </si>
  <si>
    <t>Q2</t>
  </si>
  <si>
    <t>Q3</t>
  </si>
  <si>
    <t>Q4</t>
  </si>
  <si>
    <t>TOTAL BUDGET:</t>
  </si>
  <si>
    <t>No.</t>
  </si>
  <si>
    <t xml:space="preserve">Source of Data </t>
  </si>
  <si>
    <t>Annual Target</t>
  </si>
  <si>
    <t>Budget Allocated (Frw)</t>
  </si>
  <si>
    <t>Activities to deliver output and stakeholders</t>
  </si>
  <si>
    <t xml:space="preserve"> BURERA DISTRICT IMIHIGO FY 2022/2023</t>
  </si>
  <si>
    <t>SECTOR: HEALTH</t>
  </si>
  <si>
    <t>Percentage of eligible people (Aged 35 and above for women; and 40 years and above for Men) who received at least one NCDs community check up within 12 months</t>
  </si>
  <si>
    <t xml:space="preserve">Health facilities reports </t>
  </si>
  <si>
    <t>Percentage of people covered under Community Based Health Insurance Scheme (CBHI)</t>
  </si>
  <si>
    <t>District Administrative data</t>
  </si>
  <si>
    <t>HMIS report</t>
  </si>
  <si>
    <t>% of Children under 5 years screened acute malnutition with  MUAC</t>
  </si>
  <si>
    <t xml:space="preserve">District report </t>
  </si>
  <si>
    <t xml:space="preserve">Number of children aged 6-59 months who cured from acute malnutrition (Red and Yellow to Green)  </t>
  </si>
  <si>
    <t xml:space="preserve">SISCOM </t>
  </si>
  <si>
    <t>Proportion(%) of children aged 0-35 months receiving ECD services (early stimulation &amp; positive parenting) through CHWs home visitation provided</t>
  </si>
  <si>
    <t>District Report</t>
  </si>
  <si>
    <t>Number of toilets for eligible vulnerable HHs constructed</t>
  </si>
  <si>
    <t>Number of poor toilets for eligible vulnerable HHs rehabilitated</t>
  </si>
  <si>
    <t xml:space="preserve">Amount of District own revenues collected </t>
  </si>
  <si>
    <t>Percentage of Auditor general's recommendations implemented.</t>
  </si>
  <si>
    <t>N/A</t>
  </si>
  <si>
    <t xml:space="preserve">Quarterly basis reports </t>
  </si>
  <si>
    <t>TRANSFORMATIONAL GOVERNANCE PILLAR</t>
  </si>
  <si>
    <t>SECTOR: Public Finance Management</t>
  </si>
  <si>
    <t>SOCIAL TRANSFORMATION PILLAR</t>
  </si>
  <si>
    <t>SECTOR: SOCIAL PROTECTION</t>
  </si>
  <si>
    <t>Follow up</t>
  </si>
  <si>
    <t xml:space="preserve">Number of HH beneficiaries employed under Classic Public Works (cPWs)  </t>
  </si>
  <si>
    <t>Number of HH beneficiaries employed under expended  Public Works (ePWs)</t>
  </si>
  <si>
    <t>Number of PwDs new Cooperatives financially supported</t>
  </si>
  <si>
    <t xml:space="preserve">Number of PWDs supported with assistive devices </t>
  </si>
  <si>
    <t>SECTOR: GENDER AND FAMILY PROMOTION</t>
  </si>
  <si>
    <t xml:space="preserve">Percentage of villages in the District with operational Umugoroba w'Imiryango  </t>
  </si>
  <si>
    <t xml:space="preserve">SECTOR: GOVERNANCE, DECENTRALISATION AND LEADERSHIP </t>
  </si>
  <si>
    <t>Proportion of Citizen demands/complaints received and timely resolved by Local Government</t>
  </si>
  <si>
    <t xml:space="preserve">Percentage of  marriage and divorce events timely recorded in NCI-CRVS </t>
  </si>
  <si>
    <t xml:space="preserve">Mariage : 100%;    
Divorce: 100%; 
</t>
  </si>
  <si>
    <t>ECONOMIC TRANSFORMATION PILLAR</t>
  </si>
  <si>
    <t xml:space="preserve">SECTOR: ENERGY </t>
  </si>
  <si>
    <t>REG Reports</t>
  </si>
  <si>
    <t>District reports</t>
  </si>
  <si>
    <t>SECTOR: WATER AND SANITATION</t>
  </si>
  <si>
    <t>Percentage of operational public water taps on functional Water Supply Systems</t>
  </si>
  <si>
    <t>Number of HHs mobilized and acquired Improved Cook Stoves/Cooking Gas kits/Biogas</t>
  </si>
  <si>
    <t>SECTOR: ENERGY</t>
  </si>
  <si>
    <t>District Technical reports</t>
  </si>
  <si>
    <t>Percentage of work progress</t>
  </si>
  <si>
    <t>SECTOR: TRANSPORT</t>
  </si>
  <si>
    <t>Study available</t>
  </si>
  <si>
    <t>Kg of Improved Seeds used</t>
  </si>
  <si>
    <t>Ha of radical terraces constructed</t>
  </si>
  <si>
    <t>Ha of progressives terraces constructed</t>
  </si>
  <si>
    <t xml:space="preserve">'Number of  livestock insured </t>
  </si>
  <si>
    <t>Number of Cows inseminated</t>
  </si>
  <si>
    <t>Maize:</t>
  </si>
  <si>
    <t>Wheat:</t>
  </si>
  <si>
    <t>DAP:</t>
  </si>
  <si>
    <t>UREA:</t>
  </si>
  <si>
    <t>NPK:</t>
  </si>
  <si>
    <t>KCl+Blends:</t>
  </si>
  <si>
    <t>Number of AI Calves recorded</t>
  </si>
  <si>
    <t>Outcome 2: Animal productivity increased</t>
  </si>
  <si>
    <t>50.1MT</t>
  </si>
  <si>
    <t>MT of Dried Pyrethrum flowers produced</t>
  </si>
  <si>
    <t>Outcome 3: Increased Cash crop production</t>
  </si>
  <si>
    <t>SECTOR: ENVIRONMENT AND NATURAL RESOURCES</t>
  </si>
  <si>
    <t>Ha of Land planted with Agro forestry</t>
  </si>
  <si>
    <t xml:space="preserve">Number of productive jobs created </t>
  </si>
  <si>
    <t>SECTOR: FINANCIAL SECTOR DEVELOPMENT</t>
  </si>
  <si>
    <t>Ejo Heza report</t>
  </si>
  <si>
    <t xml:space="preserve">Amount saved in Ejo Heza saving scheme </t>
  </si>
  <si>
    <t>Number of Ejo Heza new savers enrolled</t>
  </si>
  <si>
    <t>Attendance rate (4th Ante Natal Care (ANC) standard visit by Pregnant Women</t>
  </si>
  <si>
    <t>Prevalence (%) of modern contraceptive use (FP methods)</t>
  </si>
  <si>
    <t>Percentage  children aged 3,6,9,12,15 and 18 Months screened using length mat for stunting visualisation</t>
  </si>
  <si>
    <t>HMIS and NECDP reports</t>
  </si>
  <si>
    <t>% of ECD setting meetting the minimum quality standard for accreditation</t>
  </si>
  <si>
    <t>'Percentage of children 3-6 years per Village attending ECD facilities/settings (home, community, center based)</t>
  </si>
  <si>
    <t>'Number of assessments hierarchically conducted on sub District entities performance in transformational  imihigo</t>
  </si>
  <si>
    <t xml:space="preserve">Sub District Entities Imihigo preparation </t>
  </si>
  <si>
    <t>Number of vulnerables HHs supported trough Multi- sectoral approach to enhance graduation of vulnerable Households out extreme poverty</t>
  </si>
  <si>
    <t>Number of cows distributed to poor families through Girinka pogram</t>
  </si>
  <si>
    <t xml:space="preserve">Number of loans advanced to eligible beneficiaries under VUP/Financial services to support their Income Generating Activities </t>
  </si>
  <si>
    <t>5010 (cPWs)</t>
  </si>
  <si>
    <t xml:space="preserve"> Number of houses constructed for eligible vulnerable HHs</t>
  </si>
  <si>
    <t xml:space="preserve">Number of houses in poor condition rehabilitated for eligible vulnerable households </t>
  </si>
  <si>
    <t>SECTOR: EDUCATION</t>
  </si>
  <si>
    <t>% School attendance( Primary, Secondary and TVET)</t>
  </si>
  <si>
    <t>Currently 99% of information on students are in to SDMS</t>
  </si>
  <si>
    <t>Percentage of payments for Teachers’ salaries made on time (Submission of payment requests not later than 15th of every Month)</t>
  </si>
  <si>
    <t>OPs</t>
  </si>
  <si>
    <t>Payment of capitation grants and schools feeding made on time”(Submission of payment requests within 3 weeks of the first month of the FY quarter)</t>
  </si>
  <si>
    <t xml:space="preserve">Mineduc/District Report </t>
  </si>
  <si>
    <t>SDMS</t>
  </si>
  <si>
    <t xml:space="preserve">Percentage of Students passing comprehensive assessment: Primary </t>
  </si>
  <si>
    <t>REB Reports</t>
  </si>
  <si>
    <t xml:space="preserve">Percentage of Students passing comprehensive assessment: Secondary </t>
  </si>
  <si>
    <t>Percentage of Students passing comprehensive assessment: TVET L3 to 5</t>
  </si>
  <si>
    <t>Number of people trained in adult literacy centers</t>
  </si>
  <si>
    <t>Identification of trainees</t>
  </si>
  <si>
    <t>Kg of fertilisers used</t>
  </si>
  <si>
    <t xml:space="preserve">Maize: 15 006 </t>
  </si>
  <si>
    <t>Vegetables: 561</t>
  </si>
  <si>
    <t xml:space="preserve">Beans: 20 954.5 </t>
  </si>
  <si>
    <t xml:space="preserve">I Potatoes:14 463.3 </t>
  </si>
  <si>
    <t xml:space="preserve">Wheat: 10 059 </t>
  </si>
  <si>
    <t>85% (74 280)</t>
  </si>
  <si>
    <t>72 083</t>
  </si>
  <si>
    <t>Percentage of Births deliveries in health facilities (HC+DH)</t>
  </si>
  <si>
    <t>Site identification
expropriation</t>
  </si>
  <si>
    <t xml:space="preserve">% of works progress for Gaseke Health Post upgraded with maternity block construction </t>
  </si>
  <si>
    <t>Percentage of stunting reduced among children under 2 years 
(Routine data from MCH week)</t>
  </si>
  <si>
    <t xml:space="preserve">84.9%
</t>
  </si>
  <si>
    <t xml:space="preserve">Number of MSMEs  coached to access to finance </t>
  </si>
  <si>
    <t>Site identified</t>
  </si>
  <si>
    <t>2 (100%)</t>
  </si>
  <si>
    <t>Completion rate of 2 footbridges constructed</t>
  </si>
  <si>
    <t>Construction rate of Gahunga -Nyagahinga- Kidaho road maintained (15.46Km)</t>
  </si>
  <si>
    <t>Number of Fruit trees planted including trees to be distributed at household level (avocado)</t>
  </si>
  <si>
    <t>'Percentage of Government funds recovered from recoverable won cases</t>
  </si>
  <si>
    <t>NA</t>
  </si>
  <si>
    <t>Ha of Land consolidated for priority crops</t>
  </si>
  <si>
    <t>6,163ha</t>
  </si>
  <si>
    <t>17,406ha</t>
  </si>
  <si>
    <t>SECTOR: PRIVATE SECTOR DEVELOPMENT</t>
  </si>
  <si>
    <t>% of Judgments  executed</t>
  </si>
  <si>
    <t xml:space="preserve">% of cases received and settled by mediation committees "Abunzi" </t>
  </si>
  <si>
    <t xml:space="preserve">District and NURC reports </t>
  </si>
  <si>
    <t xml:space="preserve">1. Distribution of guidliness at sector level;  
</t>
  </si>
  <si>
    <t>1. Analyze and validate the projects; 
2. Provide support to Cooperatives</t>
  </si>
  <si>
    <t xml:space="preserve">District repports </t>
  </si>
  <si>
    <t>729 368 506</t>
  </si>
  <si>
    <t>I Potatoes:</t>
  </si>
  <si>
    <t xml:space="preserve">Ha of Crops insured </t>
  </si>
  <si>
    <t xml:space="preserve">Number of Productive use connected to electricity </t>
  </si>
  <si>
    <t>Number of students enrolled in pre primary schools</t>
  </si>
  <si>
    <t>RFV (Cows): 37,533</t>
  </si>
  <si>
    <t>BQ: 39,000</t>
  </si>
  <si>
    <t>LSD: 39,000</t>
  </si>
  <si>
    <t>Brucellosis: 3,600</t>
  </si>
  <si>
    <t>Cows: 642</t>
  </si>
  <si>
    <t>Pigs: 45</t>
  </si>
  <si>
    <t>Poultry: 0</t>
  </si>
  <si>
    <t>RFV (Goats): 25,300</t>
  </si>
  <si>
    <t>RFV (Sheeps): 41,224</t>
  </si>
  <si>
    <t xml:space="preserve">Number of new Households connected to off-grid </t>
  </si>
  <si>
    <t>25%</t>
  </si>
  <si>
    <t>14.3%</t>
  </si>
  <si>
    <t>12 (100%)</t>
  </si>
  <si>
    <t xml:space="preserve">SECTOR: Urbanization and Rural Settlements </t>
  </si>
  <si>
    <t>Kg of fish produced</t>
  </si>
  <si>
    <t>RAB reports</t>
  </si>
  <si>
    <t xml:space="preserve">Level of operationalisation of Child Labour Elimination and Prevention Committee at District, Sector, Cell and Village level </t>
  </si>
  <si>
    <t xml:space="preserve">Number of Public institutions and socio-economic use areas connected to clean water </t>
  </si>
  <si>
    <t xml:space="preserve">Number of Sectors that conducted  Ndi Umunyarwanda dialogues among None Schooling Youth   </t>
  </si>
  <si>
    <t>MININFRA reports</t>
  </si>
  <si>
    <t>Percentage of loans provided through VUP financial service third scheme loans recovered</t>
  </si>
  <si>
    <t xml:space="preserve">% of required education information recorded into the SDMS system 
</t>
  </si>
  <si>
    <t>DISTRICT Rports</t>
  </si>
  <si>
    <t>Percentage of Villages in which Itorero  is  effectively operational in line with its mission</t>
  </si>
  <si>
    <t>Percentage of primary and secondary schools in which Itorero is operational</t>
  </si>
  <si>
    <t>Percentage of community births and deaths timely registered in the NCI-CRVS system</t>
  </si>
  <si>
    <t>NISR reports</t>
  </si>
  <si>
    <t>Outcome 1: Increased productivity,quality andsustainability of crop production</t>
  </si>
  <si>
    <t>Outcome 4: Forest coverage increased</t>
  </si>
  <si>
    <t>Outcome 5: Increased productive Jobs through entrepreneurship and business development</t>
  </si>
  <si>
    <t xml:space="preserve">Outcome 6: Increased Domestic National Savings growth as percentage of GDP </t>
  </si>
  <si>
    <t>Outcome 7: Productive user access to electricity increased to 100%</t>
  </si>
  <si>
    <t>Outcome 8: Improved and sustained quality of road network</t>
  </si>
  <si>
    <t>Outcome 9: Enhanced responses to prevent the spread of communicable diseases and pandemic in line with the National measures</t>
  </si>
  <si>
    <t xml:space="preserve">Outcome 10: Maternal, Child and Infant  mortality reduced </t>
  </si>
  <si>
    <t>Outcome 11: Prevalence of malnutrition (Stunting) among children under 5 years reduced</t>
  </si>
  <si>
    <t>Outcome 12: Health services availability and readiness increased (infrastructure and equipment)</t>
  </si>
  <si>
    <t>Outcome 14: Increased access to 
social security and 
income support 
programmes, 
particularly among 
vulnerable older 
people, people with 
disabilities, 
households with low 
labour capacity and 
other poor families</t>
  </si>
  <si>
    <t>Outcome 15: Strengthened values 
of self-reliance, 
respect for rights 
and community based support for 
the vulnerable</t>
  </si>
  <si>
    <t xml:space="preserve">Outcome 16: All schools, TVET and higher education institutions have sufficient modern 
infrastructure, facilities and resources
</t>
  </si>
  <si>
    <t xml:space="preserve">Outcome 17 : Increased number of students enrolled in primary, secondary, TVET and higher 
education programmes
</t>
  </si>
  <si>
    <t>Outcome 18 : Enhanced teachers welfare and operation of schools</t>
  </si>
  <si>
    <t xml:space="preserve">Outcome 19: Improved performance of students in annual assessments and national examinations. </t>
  </si>
  <si>
    <t xml:space="preserve"> Outcome 20: Increased adult literacy and numeracy</t>
  </si>
  <si>
    <t>Outcome 21: Family cohesion strengthened</t>
  </si>
  <si>
    <t>Output 8.2: Footbridges constructed</t>
  </si>
  <si>
    <t>12 (40%)</t>
  </si>
  <si>
    <t>% of works progress for Songorero health post Second generation construction</t>
  </si>
  <si>
    <t>Percentage of  payments made to VUP beneficiaries (DS: within 10 days after the end of the month and ePWs&amp;cPWs: within 15 days after the end of working period)</t>
  </si>
  <si>
    <t>1.To identify beneficiaries
2.To prepare technical specification and monitor Tendering process
3.To distribute cows   and pass on Heiffers 
4.To monitor animal care
5.To provide Girinka Parkage</t>
  </si>
  <si>
    <t xml:space="preserve">Number of new HHs connected to drinking water </t>
  </si>
  <si>
    <t>80% (69,910)</t>
  </si>
  <si>
    <t xml:space="preserve">Number of Eligible population (Aged 5-11) to be administered the 1st and 2nd Dose of Covid-19 Vaccine </t>
  </si>
  <si>
    <t xml:space="preserve">Number of Eligible population (Aged 12 and Above) to be administered the 2nd Dose of Covid-19 Vaccine </t>
  </si>
  <si>
    <t xml:space="preserve">Number of Eligible population (Aged 18 and Above) to be administered the 1st Booster of Covid-19 Vaccine 
 </t>
  </si>
  <si>
    <t>Number of Eligible population (Aged 59 and Above) to be administered the 2nd Booster of Covid-19 Vaccine</t>
  </si>
  <si>
    <t xml:space="preserve">Land (Ha) covered by degraded forest rehabilitated </t>
  </si>
  <si>
    <t>Output 5.1: Productive Jobs increased</t>
  </si>
  <si>
    <t xml:space="preserve"> Analyze and Validation of the projects; </t>
  </si>
  <si>
    <t xml:space="preserve">To coach beneficiairies to elaborate the projects
</t>
  </si>
  <si>
    <t>99.9%</t>
  </si>
  <si>
    <t>Percentage of former delinquents from rehabilitation centers reintegrated (continued education, self-employed or employed)</t>
  </si>
  <si>
    <t>100%</t>
  </si>
  <si>
    <t>'Percentage of identified illegal marriage legalised</t>
  </si>
  <si>
    <t>36 (22%)</t>
  </si>
  <si>
    <t>Percentage District NBAs assessed using peer review-peer learning approach</t>
  </si>
  <si>
    <t>Percentage of NBAs audited (by Internal Auditors) in line with PFM</t>
  </si>
  <si>
    <t xml:space="preserve"> District report</t>
  </si>
  <si>
    <t>DISTRICT Reports</t>
  </si>
  <si>
    <t>Outcome 22: Strengthened Social Care Services delivery for the most vulnerable</t>
  </si>
  <si>
    <t>Outcome 23:  Household access to diversification energy increased</t>
  </si>
  <si>
    <t>Outcome 25: Urban and 
rural households 
with access to 
drinking water increased</t>
  </si>
  <si>
    <t>Outcome 26: Improved Governance, service delivery and accountability in Local Government</t>
  </si>
  <si>
    <t>Outcome 27: Enhanced unity among Rwandans</t>
  </si>
  <si>
    <t>Output 27.2: Itorero in all villages, schools and working institutions is operational</t>
  </si>
  <si>
    <t>Outcome 28: Universal to quality justice improved</t>
  </si>
  <si>
    <t>Outcome 29: Increased mobilisation of tax and non tax revenues</t>
  </si>
  <si>
    <t>Outcome 30: Increased number of MDAs and sub national entities receiving and sustaining an unqualified audit opinion</t>
  </si>
  <si>
    <t>Upgrading Murwa and Cyanika TVET schools infrastructures (Hostels, Kitchens and refectories)</t>
  </si>
  <si>
    <t>12 (70%)</t>
  </si>
  <si>
    <t>164 (100%)</t>
  </si>
  <si>
    <t>128 (78%)</t>
  </si>
  <si>
    <t xml:space="preserve">1.To identify  all eligible cases to be vaccinated from beginning of FY 2022/2023 
2.Vaccinate identified unvaccinated people according to guilines established 
3.Monitor vaccination progress on monthly basis </t>
  </si>
  <si>
    <t>Rewarding of laureats</t>
  </si>
  <si>
    <t>Outcome 24: Outcome: Management of IDP Model Villages improved</t>
  </si>
  <si>
    <t>% of identified issues in IDP Model Village resolved</t>
  </si>
  <si>
    <t>IDP Model village Issues identified by different stakeholders</t>
  </si>
  <si>
    <t>Districts Quarterly Report</t>
  </si>
  <si>
    <t>% of works progress of Rehabilitation of old water Supply Systems</t>
  </si>
  <si>
    <t>Output 25.1: Mugomero-Rushara; Karegamazi-Kirambo; Katobororo; Nyakagezi-Kigeyo; Nyamakoma-Rushara; Nyantweri-Kamina; Rwankende-Kigeyo-Cyabami; Mugera-Rwerere; Mugomero-Byumba; Nyabyiyoni; Rugaragara old water Supply Systems rehabilitated</t>
  </si>
  <si>
    <t xml:space="preserve">% of work progress of Nkururo-Mubari Kilinga Nyamicucu water system constructed  </t>
  </si>
  <si>
    <t>Percentage of primary and secondary head teachers attend Ndi Umunyarwanda dialogues</t>
  </si>
  <si>
    <t>Percentage of Local Government staff and elected leaders benefited from capacity developement interventions (disaggregated by Sector, Cell and Village)</t>
  </si>
  <si>
    <t>Percentage of Irembo services delivered by Local Government within the set timeframe</t>
  </si>
  <si>
    <t>'Proportion of youth (S.6 finalist) enrolled in Voluntary National Service (Urugerero)</t>
  </si>
  <si>
    <t>5,010 (cPWs)</t>
  </si>
  <si>
    <t>1,569  (ePWs)</t>
  </si>
  <si>
    <t xml:space="preserve">Number of  needy genocide survivors provided with Minimum Package Support </t>
  </si>
  <si>
    <t xml:space="preserve">Number of  needy genocide survivors provided support for Income Generating Activities </t>
  </si>
  <si>
    <t>Percentage of identified child  protection cases  from July 2022 to March 2023  handled by District (Cases from IZU, 711 hotline and other channels)</t>
  </si>
  <si>
    <t xml:space="preserve"> 100%</t>
  </si>
  <si>
    <t>% needy genocide survivors provided Ordinary Direct Support within 10 days following the end of the month</t>
  </si>
  <si>
    <t>-</t>
  </si>
  <si>
    <t>District Quartely reports</t>
  </si>
  <si>
    <r>
      <rPr>
        <b/>
        <sz val="12"/>
        <rFont val="Times New Roman"/>
        <family val="1"/>
      </rPr>
      <t>Output 1.4</t>
    </r>
    <r>
      <rPr>
        <sz val="12"/>
        <rFont val="Times New Roman"/>
        <family val="1"/>
      </rPr>
      <t xml:space="preserve">: Insurance of crops increased </t>
    </r>
  </si>
  <si>
    <r>
      <rPr>
        <b/>
        <sz val="12"/>
        <rFont val="Times New Roman"/>
        <family val="1"/>
      </rPr>
      <t>DISTRICT:</t>
    </r>
    <r>
      <rPr>
        <sz val="12"/>
        <rFont val="Times New Roman"/>
        <family val="1"/>
      </rPr>
      <t xml:space="preserve">
1. To mobilise farmers to increase  Pyrethrum flowers production
2. To register and report Pyrethrum flowers produced </t>
    </r>
  </si>
  <si>
    <r>
      <rPr>
        <b/>
        <sz val="12"/>
        <rFont val="Times New Roman"/>
        <family val="1"/>
      </rPr>
      <t>DISTRICT</t>
    </r>
    <r>
      <rPr>
        <sz val="12"/>
        <rFont val="Times New Roman"/>
        <family val="1"/>
      </rPr>
      <t xml:space="preserve">:
1.To plant agro forestry trees
2. To monitor the agro forestry trees planted </t>
    </r>
  </si>
  <si>
    <r>
      <rPr>
        <b/>
        <sz val="12"/>
        <rFont val="Times New Roman"/>
        <family val="1"/>
      </rPr>
      <t>DISTRICT:</t>
    </r>
    <r>
      <rPr>
        <sz val="12"/>
        <rFont val="Times New Roman"/>
        <family val="1"/>
      </rPr>
      <t xml:space="preserve">
1. To monitor the forestry trees plantation and maintenance </t>
    </r>
  </si>
  <si>
    <r>
      <rPr>
        <b/>
        <sz val="12"/>
        <rFont val="Times New Roman"/>
        <family val="1"/>
      </rPr>
      <t>DISTRICT</t>
    </r>
    <r>
      <rPr>
        <sz val="12"/>
        <rFont val="Times New Roman"/>
        <family val="1"/>
      </rPr>
      <t>:
1. To identify HHs beneficiairires
2. To distribute  fruits trees
3. To monitor the Fruit trees plantation at Household levels</t>
    </r>
  </si>
  <si>
    <r>
      <rPr>
        <b/>
        <sz val="12"/>
        <rFont val="Times New Roman"/>
        <family val="1"/>
      </rPr>
      <t>DISTRICT:</t>
    </r>
    <r>
      <rPr>
        <sz val="12"/>
        <rFont val="Times New Roman"/>
        <family val="1"/>
      </rPr>
      <t xml:space="preserve">
1.To identify Public and Private flagship projects 
2.To mobilize unemployed labor force at sector level to apply for job in those flagship projects
3.To monitor and report jobs generated from projects identified                                       </t>
    </r>
  </si>
  <si>
    <r>
      <rPr>
        <b/>
        <sz val="12"/>
        <rFont val="Times New Roman"/>
        <family val="1"/>
      </rPr>
      <t>DISTRICT</t>
    </r>
    <r>
      <rPr>
        <sz val="12"/>
        <rFont val="Times New Roman"/>
        <family val="1"/>
      </rPr>
      <t>:
1.To conduct  a community awareness compaign and other orgnized groups,             
2.To train various implementers, 
3.To held meetings of various stakeholders,  
4.To minitor all activities and report</t>
    </r>
  </si>
  <si>
    <r>
      <rPr>
        <b/>
        <sz val="12"/>
        <rFont val="Times New Roman"/>
        <family val="1"/>
      </rPr>
      <t>DISTRICT:</t>
    </r>
    <r>
      <rPr>
        <sz val="12"/>
        <rFont val="Times New Roman"/>
        <family val="1"/>
      </rPr>
      <t xml:space="preserve">
1.To conduct  a community awareness compaign and other orgnized groups,
 2.To train various implementers,
 3.To held meetings of various stakeholders,  
 4.To minitor and report</t>
    </r>
  </si>
  <si>
    <r>
      <rPr>
        <b/>
        <sz val="12"/>
        <rFont val="Times New Roman"/>
        <family val="1"/>
      </rPr>
      <t>DISTRICT:</t>
    </r>
    <r>
      <rPr>
        <sz val="12"/>
        <rFont val="Times New Roman"/>
        <family val="1"/>
      </rPr>
      <t xml:space="preserve">
1. Monitor works execution
2. Hand over </t>
    </r>
  </si>
  <si>
    <r>
      <rPr>
        <b/>
        <sz val="12"/>
        <rFont val="Times New Roman"/>
        <family val="1"/>
      </rPr>
      <t>DISTRICT</t>
    </r>
    <r>
      <rPr>
        <sz val="12"/>
        <rFont val="Times New Roman"/>
        <family val="1"/>
      </rPr>
      <t xml:space="preserve">
1. Conduct orientation meeting with heallth facilities on health sector imihigo 
2. To organize community mobilisation on quarterly basis 
3. To launch NCDs screening campaign  in first quarter
4. To monitor NCDs screening activities in health facilities on quarterly basis </t>
    </r>
  </si>
  <si>
    <r>
      <rPr>
        <b/>
        <sz val="12"/>
        <rFont val="Times New Roman"/>
        <family val="1"/>
      </rPr>
      <t>DISTRICT</t>
    </r>
    <r>
      <rPr>
        <sz val="12"/>
        <rFont val="Times New Roman"/>
        <family val="1"/>
      </rPr>
      <t xml:space="preserve">:
1. To conduct technical meeting with heallth facilities 
2. To mobilise and follow up PWs to attend 4 ANC standards visits              
3. Monitor the ANC services delivered at health facilities on quarterly basis             </t>
    </r>
  </si>
  <si>
    <r>
      <rPr>
        <b/>
        <sz val="12"/>
        <rFont val="Times New Roman"/>
        <family val="1"/>
      </rPr>
      <t xml:space="preserve">DISTRICT </t>
    </r>
    <r>
      <rPr>
        <sz val="12"/>
        <rFont val="Times New Roman"/>
        <family val="1"/>
      </rPr>
      <t xml:space="preserve">
1. To identify HHs not and with  adhered to FP service </t>
    </r>
    <r>
      <rPr>
        <b/>
        <sz val="12"/>
        <rFont val="Times New Roman"/>
        <family val="1"/>
      </rPr>
      <t xml:space="preserve"> </t>
    </r>
    <r>
      <rPr>
        <sz val="12"/>
        <rFont val="Times New Roman"/>
        <family val="1"/>
      </rPr>
      <t xml:space="preserve">                                              
2.Initiate foculised mobilization  on HHs not adhered on FP                                                            
3.To conduct technical meeting with heallth facilities management and local leaders
3. To monitor the FP activities implemented  at Health facilities on quarterly basis  </t>
    </r>
  </si>
  <si>
    <r>
      <rPr>
        <b/>
        <sz val="12"/>
        <rFont val="Times New Roman"/>
        <family val="1"/>
      </rPr>
      <t>DISTRICT</t>
    </r>
    <r>
      <rPr>
        <sz val="12"/>
        <rFont val="Times New Roman"/>
        <family val="1"/>
      </rPr>
      <t xml:space="preserve">:
1. To conduct technical meeting with heallth facilities management and local leaders
2. To Organize community mobilisation on quartely basis 
3. To monitor the assisted deliveries rate at health facilities </t>
    </r>
  </si>
  <si>
    <r>
      <rPr>
        <b/>
        <sz val="12"/>
        <rFont val="Times New Roman"/>
        <family val="1"/>
      </rPr>
      <t>DISTRICT</t>
    </r>
    <r>
      <rPr>
        <sz val="12"/>
        <rFont val="Times New Roman"/>
        <family val="1"/>
      </rPr>
      <t xml:space="preserve">:
1.To conduct technical meeting with heallth facilities management and local leaders
2.To monitor  MUAC screening activities at community level on quarterly basis </t>
    </r>
  </si>
  <si>
    <r>
      <rPr>
        <b/>
        <sz val="12"/>
        <rFont val="Times New Roman"/>
        <family val="1"/>
      </rPr>
      <t>DISTRICT</t>
    </r>
    <r>
      <rPr>
        <sz val="12"/>
        <rFont val="Times New Roman"/>
        <family val="1"/>
      </rPr>
      <t xml:space="preserve">
1. Identify acute  malnourished children  
2. Follow up acute  malnourished children graduation level from red to yellow and after yellow to green.
</t>
    </r>
  </si>
  <si>
    <r>
      <rPr>
        <b/>
        <sz val="12"/>
        <rFont val="Times New Roman"/>
        <family val="1"/>
      </rPr>
      <t>DISTRICT:</t>
    </r>
    <r>
      <rPr>
        <sz val="12"/>
        <rFont val="Times New Roman"/>
        <family val="1"/>
      </rPr>
      <t xml:space="preserve">
1.To expropriate land 
2.To monitor the construction works 
3. Hand over</t>
    </r>
  </si>
  <si>
    <r>
      <rPr>
        <b/>
        <sz val="12"/>
        <rFont val="Times New Roman"/>
        <family val="1"/>
      </rPr>
      <t>Output 14.4</t>
    </r>
    <r>
      <rPr>
        <sz val="12"/>
        <rFont val="Times New Roman"/>
        <family val="1"/>
      </rPr>
      <t>: Genocide survivors supported under income generating activities</t>
    </r>
  </si>
  <si>
    <r>
      <rPr>
        <b/>
        <u/>
        <sz val="12"/>
        <rFont val="Times New Roman"/>
        <family val="1"/>
      </rPr>
      <t>DISTRICT</t>
    </r>
    <r>
      <rPr>
        <sz val="12"/>
        <rFont val="Times New Roman"/>
        <family val="1"/>
      </rPr>
      <t xml:space="preserve">
1. To coach beneficiairies to elaborate the projects
2. To Analyze and validate the projects;
3.To support financialy to the eligible projects
4.To monitor the fiananced projects and reporting</t>
    </r>
  </si>
  <si>
    <r>
      <rPr>
        <b/>
        <sz val="12"/>
        <rFont val="Times New Roman"/>
        <family val="1"/>
      </rPr>
      <t>Output 14.5</t>
    </r>
    <r>
      <rPr>
        <sz val="12"/>
        <rFont val="Times New Roman"/>
        <family val="1"/>
      </rPr>
      <t>: Genocide survivors supported under MPG intervenetions</t>
    </r>
  </si>
  <si>
    <r>
      <rPr>
        <b/>
        <sz val="12"/>
        <rFont val="Times New Roman"/>
        <family val="1"/>
      </rPr>
      <t>Output 21.1:</t>
    </r>
    <r>
      <rPr>
        <sz val="12"/>
        <rFont val="Times New Roman"/>
        <family val="1"/>
      </rPr>
      <t xml:space="preserve"> Umugoroba w'imiryango operationalized</t>
    </r>
  </si>
  <si>
    <r>
      <rPr>
        <b/>
        <sz val="12"/>
        <rFont val="Times New Roman"/>
        <family val="1"/>
      </rPr>
      <t>Output 21.2</t>
    </r>
    <r>
      <rPr>
        <sz val="12"/>
        <rFont val="Times New Roman"/>
        <family val="1"/>
      </rPr>
      <t>: Child Labour Elimination and Prevention Committees operationalized at all levels (Villages, Cells, Sectors and Districts)</t>
    </r>
  </si>
  <si>
    <r>
      <rPr>
        <b/>
        <sz val="12"/>
        <rFont val="Times New Roman"/>
        <family val="1"/>
      </rPr>
      <t>DISTRICT</t>
    </r>
    <r>
      <rPr>
        <sz val="12"/>
        <rFont val="Times New Roman"/>
        <family val="1"/>
      </rPr>
      <t>:
1. Conduct at least 3 inspections on  elimination and prevention of child labour on quarterly basis by each committee at all levels (District, Sector, Cell and Village);
2. Conduct at least 3 awareness campaigs on elimination and prevention of child labour on quarterly basis by each committee at all levels (District, Sector, Cell and Village);
3. Record the number of children which were removed from child labour and reintegrated into families and in schools;
4. Conduct at least 3 child labour elimination and  prevention committee's meetings at all level ( District,Sector,Cell and Village)</t>
    </r>
  </si>
  <si>
    <r>
      <rPr>
        <b/>
        <sz val="12"/>
        <rFont val="Times New Roman"/>
        <family val="1"/>
      </rPr>
      <t>DISTRICT:</t>
    </r>
    <r>
      <rPr>
        <sz val="12"/>
        <rFont val="Times New Roman"/>
        <family val="1"/>
      </rPr>
      <t xml:space="preserve">
1.To Receive and handle child protection cases       
2.To Follow up of child protection cases 
3. To coordinate Quarterly IZU Meetings </t>
    </r>
  </si>
  <si>
    <r>
      <rPr>
        <b/>
        <sz val="12"/>
        <rFont val="Times New Roman"/>
        <family val="1"/>
      </rPr>
      <t>DISTRICT:</t>
    </r>
    <r>
      <rPr>
        <sz val="12"/>
        <rFont val="Times New Roman"/>
        <family val="1"/>
      </rPr>
      <t xml:space="preserve">
1.To mobilise community 
2. To collaborate with local entities and the companies working in windows 5 program
3. To monitor HHs beneficiaries</t>
    </r>
  </si>
  <si>
    <r>
      <rPr>
        <b/>
        <sz val="12"/>
        <rFont val="Times New Roman"/>
        <family val="1"/>
      </rPr>
      <t>DISTRICT</t>
    </r>
    <r>
      <rPr>
        <u/>
        <sz val="12"/>
        <rFont val="Times New Roman"/>
        <family val="1"/>
      </rPr>
      <t xml:space="preserve">: </t>
    </r>
    <r>
      <rPr>
        <sz val="12"/>
        <rFont val="Times New Roman"/>
        <family val="1"/>
      </rPr>
      <t xml:space="preserve">
1. Mobilisation of HHs to use Improved Cook Stoves/Cooking Gas kits/Biogas
2. Work closely with companies producing Cook Stoves/Cooking Gas kits/Biogas
3. To monitor the improved cooking stoves distributed  </t>
    </r>
  </si>
  <si>
    <r>
      <rPr>
        <b/>
        <sz val="12"/>
        <rFont val="Times New Roman"/>
        <family val="1"/>
      </rPr>
      <t>Output 24.1</t>
    </r>
    <r>
      <rPr>
        <sz val="12"/>
        <rFont val="Times New Roman"/>
        <family val="1"/>
      </rPr>
      <t xml:space="preserve"> : Management issues in IDP Model villages resolved</t>
    </r>
  </si>
  <si>
    <r>
      <t>1) Assessment on IDP Model Village issues conducted;
2)Implementation plan to</t>
    </r>
    <r>
      <rPr>
        <b/>
        <i/>
        <u/>
        <sz val="12"/>
        <rFont val="Times New Roman"/>
        <family val="1"/>
      </rPr>
      <t xml:space="preserve"> JOINTLY</t>
    </r>
    <r>
      <rPr>
        <sz val="12"/>
        <rFont val="Times New Roman"/>
        <family val="1"/>
      </rPr>
      <t xml:space="preserve"> address identified issues elaborated</t>
    </r>
  </si>
  <si>
    <r>
      <rPr>
        <b/>
        <sz val="12"/>
        <rFont val="Times New Roman"/>
        <family val="1"/>
      </rPr>
      <t>DISTRICT</t>
    </r>
    <r>
      <rPr>
        <sz val="12"/>
        <rFont val="Times New Roman"/>
        <family val="1"/>
      </rPr>
      <t xml:space="preserve">
1. Site visits and report to monitor works progress
2. Site meeting with contractor and supervisor
3. Payment of invoices                                                                                     
4. Payement of expropriation fees
6. Hand over of water supply constructed
7. Reporting of Umuhigo 
     </t>
    </r>
  </si>
  <si>
    <r>
      <rPr>
        <b/>
        <sz val="12"/>
        <rFont val="Times New Roman"/>
        <family val="1"/>
      </rPr>
      <t>DISTRICT</t>
    </r>
    <r>
      <rPr>
        <sz val="12"/>
        <rFont val="Times New Roman"/>
        <family val="1"/>
      </rPr>
      <t xml:space="preserve">:
1. To Rehabilitate and construct water supply systems
2. To  monitor and report on HHs accessing to drinkg water
 3. To consolidate and report of Umuhigo 
</t>
    </r>
  </si>
  <si>
    <r>
      <rPr>
        <b/>
        <sz val="12"/>
        <rFont val="Times New Roman"/>
        <family val="1"/>
      </rPr>
      <t>DISTRICT</t>
    </r>
    <r>
      <rPr>
        <sz val="12"/>
        <rFont val="Times New Roman"/>
        <family val="1"/>
      </rPr>
      <t xml:space="preserve">
1. Identification of number of non operational water taps per water system
2. Rehabilitation of non operational water supply systems 
4. Establishment of tap managers to manager rehabiltated taps by Private operator 
5. To monitor and report
6. Reporting of Umuhigo </t>
    </r>
  </si>
  <si>
    <r>
      <rPr>
        <b/>
        <sz val="12"/>
        <rFont val="Times New Roman"/>
        <family val="1"/>
      </rPr>
      <t>Output 26.1:</t>
    </r>
    <r>
      <rPr>
        <sz val="12"/>
        <rFont val="Times New Roman"/>
        <family val="1"/>
      </rPr>
      <t xml:space="preserve"> Citizens demands/complaints received and timely resolved by Local Government</t>
    </r>
  </si>
  <si>
    <r>
      <rPr>
        <b/>
        <sz val="12"/>
        <rFont val="Times New Roman"/>
        <family val="1"/>
      </rPr>
      <t>DISTRICT</t>
    </r>
    <r>
      <rPr>
        <sz val="12"/>
        <rFont val="Times New Roman"/>
        <family val="1"/>
      </rPr>
      <t xml:space="preserve">
1.To monitor resolving of cases received in community outreach
2. To resolve cases received at District level
3. To monitor and record received complaints at District level using e-citizen software</t>
    </r>
  </si>
  <si>
    <r>
      <rPr>
        <b/>
        <sz val="12"/>
        <rFont val="Times New Roman"/>
        <family val="1"/>
      </rPr>
      <t>Output 26.2:</t>
    </r>
    <r>
      <rPr>
        <sz val="12"/>
        <rFont val="Times New Roman"/>
        <family val="1"/>
      </rPr>
      <t xml:space="preserve"> Modernized civil registration  and systems integration for online authentication strengthened.</t>
    </r>
  </si>
  <si>
    <r>
      <rPr>
        <b/>
        <sz val="12"/>
        <rFont val="Times New Roman"/>
        <family val="1"/>
      </rPr>
      <t>DISTRICT</t>
    </r>
    <r>
      <rPr>
        <sz val="12"/>
        <rFont val="Times New Roman"/>
        <family val="1"/>
      </rPr>
      <t xml:space="preserve">
1. To monitor records in CVRS  from Sectors 
2. To organise refreisher training for sectors staff for using properly CRVS </t>
    </r>
  </si>
  <si>
    <r>
      <rPr>
        <b/>
        <sz val="12"/>
        <rFont val="Times New Roman"/>
        <family val="1"/>
      </rPr>
      <t>NISR</t>
    </r>
    <r>
      <rPr>
        <sz val="12"/>
        <rFont val="Times New Roman"/>
        <family val="1"/>
      </rPr>
      <t xml:space="preserve">
Provide technical support and records reports 
</t>
    </r>
    <r>
      <rPr>
        <b/>
        <sz val="12"/>
        <rFont val="Times New Roman"/>
        <family val="1"/>
      </rPr>
      <t>DISTRICT</t>
    </r>
    <r>
      <rPr>
        <sz val="12"/>
        <rFont val="Times New Roman"/>
        <family val="1"/>
      </rPr>
      <t xml:space="preserve">
Monitor records in CVRS  from both Sectors and Health facilities</t>
    </r>
  </si>
  <si>
    <r>
      <rPr>
        <b/>
        <sz val="12"/>
        <rFont val="Times New Roman"/>
        <family val="1"/>
      </rPr>
      <t>DISTRICT:</t>
    </r>
    <r>
      <rPr>
        <sz val="12"/>
        <rFont val="Times New Roman"/>
        <family val="1"/>
      </rPr>
      <t xml:space="preserve">
To mobilise people illegally maried
To register couples legally maried</t>
    </r>
  </si>
  <si>
    <r>
      <rPr>
        <b/>
        <sz val="12"/>
        <rFont val="Times New Roman"/>
        <family val="1"/>
      </rPr>
      <t>Output 22.3:</t>
    </r>
    <r>
      <rPr>
        <sz val="12"/>
        <rFont val="Times New Roman"/>
        <family val="1"/>
      </rPr>
      <t xml:space="preserve"> Quality service delivery institutionalized</t>
    </r>
  </si>
  <si>
    <r>
      <rPr>
        <b/>
        <sz val="12"/>
        <rFont val="Times New Roman"/>
        <family val="1"/>
      </rPr>
      <t>SECTOR LEVEL</t>
    </r>
    <r>
      <rPr>
        <sz val="12"/>
        <rFont val="Times New Roman"/>
        <family val="1"/>
      </rPr>
      <t xml:space="preserve">:
1. Mobilize citizens on Irembo services
2. Process and deliver requested services
</t>
    </r>
    <r>
      <rPr>
        <b/>
        <sz val="12"/>
        <rFont val="Times New Roman"/>
        <family val="1"/>
      </rPr>
      <t>DISTRICT LEVEL</t>
    </r>
    <r>
      <rPr>
        <sz val="12"/>
        <rFont val="Times New Roman"/>
        <family val="1"/>
      </rPr>
      <t>:
3. Follow up and reporting on Irembo services delivered</t>
    </r>
  </si>
  <si>
    <r>
      <rPr>
        <b/>
        <sz val="12"/>
        <rFont val="Times New Roman"/>
        <family val="1"/>
      </rPr>
      <t>Output 27.1:</t>
    </r>
    <r>
      <rPr>
        <sz val="12"/>
        <rFont val="Times New Roman"/>
        <family val="1"/>
      </rPr>
      <t xml:space="preserve"> Space for Ndi Umunyarwanda dialogues are strengthend and dialogues conducted within different communities </t>
    </r>
  </si>
  <si>
    <r>
      <rPr>
        <b/>
        <sz val="12"/>
        <rFont val="Times New Roman"/>
        <family val="1"/>
      </rPr>
      <t>DISTRICT</t>
    </r>
    <r>
      <rPr>
        <sz val="12"/>
        <rFont val="Times New Roman"/>
        <family val="1"/>
      </rPr>
      <t xml:space="preserve">:
1. To carry out awarness of umuhigo with sectors
2. To implemement Ndi Umunyarwanda dialogues with None Schooling Youth 
</t>
    </r>
  </si>
  <si>
    <r>
      <rPr>
        <b/>
        <sz val="12"/>
        <rFont val="Times New Roman"/>
        <family val="1"/>
      </rPr>
      <t>DISTRICT</t>
    </r>
    <r>
      <rPr>
        <sz val="12"/>
        <rFont val="Times New Roman"/>
        <family val="1"/>
      </rPr>
      <t xml:space="preserve">:
1. To carry out awarness of umuhigo with sectors
2. To implemement Ndi Umunyarwanda dialogues with head teachers </t>
    </r>
  </si>
  <si>
    <r>
      <rPr>
        <b/>
        <sz val="12"/>
        <rFont val="Times New Roman"/>
        <family val="1"/>
      </rPr>
      <t>DISTRICT:</t>
    </r>
    <r>
      <rPr>
        <sz val="12"/>
        <rFont val="Times New Roman"/>
        <family val="1"/>
      </rPr>
      <t xml:space="preserve">
1.To carry out Awareness of umuhigo with Imirenge, 
2.To monitor Itorero implementation  
</t>
    </r>
  </si>
  <si>
    <r>
      <rPr>
        <b/>
        <sz val="12"/>
        <rFont val="Times New Roman"/>
        <family val="1"/>
      </rPr>
      <t>DISTRICT</t>
    </r>
    <r>
      <rPr>
        <sz val="12"/>
        <rFont val="Times New Roman"/>
        <family val="1"/>
      </rPr>
      <t xml:space="preserve">:
1. Awareness  of Umuhigo with Heads of schools
2. To monitor Itorero implementation  
</t>
    </r>
  </si>
  <si>
    <r>
      <rPr>
        <b/>
        <sz val="12"/>
        <rFont val="Times New Roman"/>
        <family val="1"/>
      </rPr>
      <t>DISTRICT</t>
    </r>
    <r>
      <rPr>
        <sz val="12"/>
        <rFont val="Times New Roman"/>
        <family val="1"/>
      </rPr>
      <t xml:space="preserve">:
1. Awareness  of Umuhigo with sectors authorities
2. To establish the list of participants to Voluntary National Service 
3. To identify of activities in communty to be carried out 
4. To monitoring and reporting  
</t>
    </r>
  </si>
  <si>
    <r>
      <t>Output 28.1:</t>
    </r>
    <r>
      <rPr>
        <b/>
        <sz val="12"/>
        <rFont val="Times New Roman"/>
        <family val="1"/>
      </rPr>
      <t xml:space="preserve"> </t>
    </r>
    <r>
      <rPr>
        <sz val="12"/>
        <rFont val="Times New Roman"/>
        <family val="1"/>
      </rPr>
      <t>Justice delivery at local level reinforced</t>
    </r>
  </si>
  <si>
    <r>
      <rPr>
        <b/>
        <u val="singleAccounting"/>
        <sz val="12"/>
        <rFont val="Times New Roman"/>
        <family val="1"/>
      </rPr>
      <t xml:space="preserve">DISTRICT 
1. </t>
    </r>
    <r>
      <rPr>
        <sz val="12"/>
        <rFont val="Times New Roman"/>
        <family val="1"/>
      </rPr>
      <t>To monitor and report on cases handled by Abunzi Committee</t>
    </r>
  </si>
  <si>
    <t>Progress of completion works  for 12 classrooms constructed</t>
  </si>
  <si>
    <r>
      <rPr>
        <b/>
        <u val="singleAccounting"/>
        <sz val="12"/>
        <rFont val="Times New Roman"/>
        <family val="1"/>
      </rPr>
      <t>DISTRICT</t>
    </r>
    <r>
      <rPr>
        <sz val="12"/>
        <rFont val="Times New Roman"/>
        <family val="1"/>
      </rPr>
      <t xml:space="preserve">
1.To organise and conduct training of non professionals bailifs 
2. To monitor and report on  Judgments execution</t>
    </r>
  </si>
  <si>
    <r>
      <rPr>
        <b/>
        <sz val="12"/>
        <rFont val="Times New Roman"/>
        <family val="1"/>
      </rPr>
      <t>DISTRICT</t>
    </r>
    <r>
      <rPr>
        <sz val="12"/>
        <rFont val="Times New Roman"/>
        <family val="1"/>
      </rPr>
      <t xml:space="preserve">
1. Site visits and report to monitor works progress
2. Site meeting with contractor and supervisor
3. Payment of invoices                    4. Payement of expropriation fees
6. Hand over of water supply constructed
7. Reporting of Umuhigo 
     </t>
    </r>
  </si>
  <si>
    <r>
      <rPr>
        <b/>
        <u/>
        <sz val="12"/>
        <rFont val="Times New Roman"/>
        <family val="1"/>
      </rPr>
      <t>MINALOC</t>
    </r>
    <r>
      <rPr>
        <sz val="12"/>
        <rFont val="Times New Roman"/>
        <family val="1"/>
      </rPr>
      <t xml:space="preserve">:
1) Coordinate the operationalization of the IDP Technical Committees at District level;
2) Establish Sector level IDP Technical committees;
3) Conduct quarterly CG-LG Engagement Meetings on IDP Management 
4) Conduct inspection on management of IDP Model villages
</t>
    </r>
    <r>
      <rPr>
        <b/>
        <u/>
        <sz val="12"/>
        <rFont val="Times New Roman"/>
        <family val="1"/>
      </rPr>
      <t>DISTRICT</t>
    </r>
    <r>
      <rPr>
        <i/>
        <u/>
        <sz val="12"/>
        <rFont val="Times New Roman"/>
        <family val="1"/>
      </rPr>
      <t xml:space="preserve">
</t>
    </r>
    <r>
      <rPr>
        <sz val="12"/>
        <rFont val="Times New Roman"/>
        <family val="1"/>
      </rPr>
      <t>1) Conduct quarterly assessment to identify issues in respective IDP Model Villages 
2) Elaborate an implementation plan to address issues identified
3) Implement recommendations of assessments on Issues in IDP Model Villages
4) Provide capacity building to IDP beneficiaries on proper management
5) Organize engagement sessions with stakeholders in search for solutions to issues identified
6) Operationalize the District and Sector IDP Technical Committees
7) Appoint staff in charge of regular follow up on the IDP Model Villages Management</t>
    </r>
    <r>
      <rPr>
        <i/>
        <u/>
        <sz val="12"/>
        <rFont val="Times New Roman"/>
        <family val="1"/>
      </rPr>
      <t xml:space="preserve">
</t>
    </r>
    <r>
      <rPr>
        <sz val="12"/>
        <rFont val="Times New Roman"/>
        <family val="1"/>
      </rPr>
      <t xml:space="preserve">
</t>
    </r>
  </si>
  <si>
    <r>
      <rPr>
        <b/>
        <sz val="12"/>
        <rFont val="Times New Roman"/>
        <family val="1"/>
      </rPr>
      <t>DISTRICT</t>
    </r>
    <r>
      <rPr>
        <sz val="12"/>
        <rFont val="Times New Roman"/>
        <family val="1"/>
      </rPr>
      <t xml:space="preserve">
1.To conduct  launching on MUSA 2022-2023 
2.To conduct MUSA mobilization    3. Monitor the Contribution  rate of MUSA                           </t>
    </r>
  </si>
  <si>
    <r>
      <rPr>
        <b/>
        <sz val="12"/>
        <rFont val="Times New Roman"/>
        <family val="1"/>
      </rPr>
      <t xml:space="preserve">DISTRICT
</t>
    </r>
    <r>
      <rPr>
        <sz val="12"/>
        <rFont val="Times New Roman"/>
        <family val="1"/>
      </rPr>
      <t xml:space="preserve">1.To conduct technical meeting with heallth facilities management and local leaders
2. To identify the children aged with  3-6 years must be attended in home based ECD
3.To monitor attandance rate of eligible ECD </t>
    </r>
  </si>
  <si>
    <r>
      <rPr>
        <b/>
        <sz val="12"/>
        <rFont val="Times New Roman"/>
        <family val="1"/>
      </rPr>
      <t>DISTRICT:</t>
    </r>
    <r>
      <rPr>
        <sz val="12"/>
        <rFont val="Times New Roman"/>
        <family val="1"/>
      </rPr>
      <t xml:space="preserve">
1.identify all home based ECD         2.To follow up the assessment implemented by cell in order to accreditated the Home based ECD 
3.To monitor  the accreditation rate  of home based ECD identified </t>
    </r>
  </si>
  <si>
    <r>
      <rPr>
        <b/>
        <sz val="12"/>
        <rFont val="Times New Roman"/>
        <family val="1"/>
      </rPr>
      <t xml:space="preserve">DISTRICT
</t>
    </r>
    <r>
      <rPr>
        <sz val="12"/>
        <rFont val="Times New Roman"/>
        <family val="1"/>
      </rPr>
      <t xml:space="preserve">1.To conduct technical meeting with heallth facilities management and local leaders 
2. To identify the children aged with  3-6 years must be attended in home based ECD
3.To monitor attandance rate of eligible ECD </t>
    </r>
  </si>
  <si>
    <r>
      <rPr>
        <b/>
        <sz val="12"/>
        <rFont val="Times New Roman"/>
        <family val="1"/>
      </rPr>
      <t xml:space="preserve">DISTRICT:
</t>
    </r>
    <r>
      <rPr>
        <sz val="12"/>
        <rFont val="Times New Roman"/>
        <family val="1"/>
      </rPr>
      <t xml:space="preserve">1.To conduct technical meeting with heallth facilities management and local leaders   
2. To identify the households with children aged with 0-23 months 
3. Monitor the home visition done by CHWs on quarterly basis </t>
    </r>
  </si>
  <si>
    <r>
      <rPr>
        <b/>
        <sz val="12"/>
        <rFont val="Times New Roman"/>
        <family val="1"/>
      </rPr>
      <t xml:space="preserve">DISTRICT
</t>
    </r>
    <r>
      <rPr>
        <sz val="12"/>
        <rFont val="Times New Roman"/>
        <family val="1"/>
      </rPr>
      <t>1.To conduct technical meeting with heallth facilities management and local leaders 
2. Follow up with health centers to ensure growth monitoring is done</t>
    </r>
  </si>
  <si>
    <r>
      <rPr>
        <b/>
        <sz val="12"/>
        <rFont val="Times New Roman"/>
        <family val="1"/>
      </rPr>
      <t>Output 1.1</t>
    </r>
    <r>
      <rPr>
        <sz val="12"/>
        <rFont val="Times New Roman"/>
        <family val="1"/>
      </rPr>
      <t>:Land use consolidation on priority crops increased</t>
    </r>
  </si>
  <si>
    <r>
      <rPr>
        <b/>
        <sz val="12"/>
        <rFont val="Times New Roman"/>
        <family val="1"/>
      </rPr>
      <t>DISTRICT:</t>
    </r>
    <r>
      <rPr>
        <sz val="12"/>
        <rFont val="Times New Roman"/>
        <family val="1"/>
      </rPr>
      <t xml:space="preserve">
1. To identify sites, 
2.To mobilize farmers,
3.To prepare agricultural saisons, 
4.To distribute inputs and maintain sites</t>
    </r>
  </si>
  <si>
    <r>
      <rPr>
        <b/>
        <sz val="12"/>
        <rFont val="Times New Roman"/>
        <family val="1"/>
      </rPr>
      <t>Output 1.2</t>
    </r>
    <r>
      <rPr>
        <sz val="12"/>
        <rFont val="Times New Roman"/>
        <family val="1"/>
      </rPr>
      <t>: Agricultural inputs for priority crops (improved seeds)</t>
    </r>
  </si>
  <si>
    <r>
      <rPr>
        <b/>
        <sz val="12"/>
        <rFont val="Times New Roman"/>
        <family val="1"/>
      </rPr>
      <t>Output 1.3</t>
    </r>
    <r>
      <rPr>
        <sz val="12"/>
        <rFont val="Times New Roman"/>
        <family val="1"/>
      </rPr>
      <t>: Agricultural inputs for priority crops (fertlizers)</t>
    </r>
  </si>
  <si>
    <r>
      <rPr>
        <b/>
        <sz val="12"/>
        <rFont val="Times New Roman"/>
        <family val="1"/>
      </rPr>
      <t>DISTRICT</t>
    </r>
    <r>
      <rPr>
        <sz val="12"/>
        <rFont val="Times New Roman"/>
        <family val="1"/>
      </rPr>
      <t>:
1. To identify sites, 
2.To mobilize farmers,
3.To prepare agricultural saisons, 
4.To distribute inputs and maintain sites</t>
    </r>
  </si>
  <si>
    <r>
      <rPr>
        <b/>
        <sz val="12"/>
        <rFont val="Times New Roman"/>
        <family val="1"/>
      </rPr>
      <t>DISTRICT</t>
    </r>
    <r>
      <rPr>
        <sz val="12"/>
        <rFont val="Times New Roman"/>
        <family val="1"/>
      </rPr>
      <t>:
1. To mobilise farmers for insurance of Maize
2. To register and report of maize crops insured</t>
    </r>
  </si>
  <si>
    <r>
      <rPr>
        <b/>
        <sz val="12"/>
        <rFont val="Times New Roman"/>
        <family val="1"/>
      </rPr>
      <t xml:space="preserve"> Output 1.5</t>
    </r>
    <r>
      <rPr>
        <sz val="12"/>
        <rFont val="Times New Roman"/>
        <family val="1"/>
      </rPr>
      <t>: Area of land protected against erosion increased</t>
    </r>
  </si>
  <si>
    <r>
      <rPr>
        <b/>
        <sz val="12"/>
        <rFont val="Times New Roman"/>
        <family val="1"/>
      </rPr>
      <t>DISTRICT:</t>
    </r>
    <r>
      <rPr>
        <sz val="12"/>
        <rFont val="Times New Roman"/>
        <family val="1"/>
      </rPr>
      <t xml:space="preserve">
1.To identify land
2.To sensitize farmers for progressive terracing
3.To develop terms of refernces for tendering
4.To monitor works progress</t>
    </r>
  </si>
  <si>
    <r>
      <rPr>
        <b/>
        <sz val="12"/>
        <rFont val="Times New Roman"/>
        <family val="1"/>
      </rPr>
      <t>Output 2.1:</t>
    </r>
    <r>
      <rPr>
        <sz val="12"/>
        <rFont val="Times New Roman"/>
        <family val="1"/>
      </rPr>
      <t xml:space="preserve"> Animal Genetic improved</t>
    </r>
  </si>
  <si>
    <r>
      <rPr>
        <b/>
        <sz val="12"/>
        <rFont val="Times New Roman"/>
        <family val="1"/>
      </rPr>
      <t>DISTRICT</t>
    </r>
    <r>
      <rPr>
        <sz val="12"/>
        <rFont val="Times New Roman"/>
        <family val="1"/>
      </rPr>
      <t>:
1.To organise and conduct artificial insemination  compaign of cows
2. To conduct field vidit to beneficiairies</t>
    </r>
  </si>
  <si>
    <r>
      <rPr>
        <b/>
        <sz val="12"/>
        <rFont val="Times New Roman"/>
        <family val="1"/>
      </rPr>
      <t>DISTRICT</t>
    </r>
    <r>
      <rPr>
        <sz val="12"/>
        <rFont val="Times New Roman"/>
        <family val="1"/>
      </rPr>
      <t xml:space="preserve">:
1. To register calves from AI.
2. To monitor the farmers </t>
    </r>
  </si>
  <si>
    <r>
      <t>DISTRICT</t>
    </r>
    <r>
      <rPr>
        <b/>
        <sz val="12"/>
        <rFont val="Times New Roman"/>
        <family val="1"/>
      </rPr>
      <t>:</t>
    </r>
    <r>
      <rPr>
        <sz val="12"/>
        <rFont val="Times New Roman"/>
        <family val="1"/>
      </rPr>
      <t xml:space="preserve">
1.To mobilise farmers for livestok vacciinataion
2. To vaccinate livestok against diseases</t>
    </r>
  </si>
  <si>
    <r>
      <rPr>
        <b/>
        <sz val="12"/>
        <rFont val="Times New Roman"/>
        <family val="1"/>
      </rPr>
      <t>Output 2.3</t>
    </r>
    <r>
      <rPr>
        <sz val="12"/>
        <rFont val="Times New Roman"/>
        <family val="1"/>
      </rPr>
      <t xml:space="preserve">: Insurance of animal resources increased </t>
    </r>
  </si>
  <si>
    <r>
      <rPr>
        <b/>
        <sz val="12"/>
        <rFont val="Times New Roman"/>
        <family val="1"/>
      </rPr>
      <t>DISTRICT:</t>
    </r>
    <r>
      <rPr>
        <sz val="12"/>
        <rFont val="Times New Roman"/>
        <family val="1"/>
      </rPr>
      <t xml:space="preserve">
1.To mobilise farmers for insurance of livestok
2. To register and report of livestok insured</t>
    </r>
  </si>
  <si>
    <r>
      <rPr>
        <b/>
        <sz val="12"/>
        <rFont val="Times New Roman"/>
        <family val="1"/>
      </rPr>
      <t>Output 2.4</t>
    </r>
    <r>
      <rPr>
        <sz val="12"/>
        <rFont val="Times New Roman"/>
        <family val="1"/>
      </rPr>
      <t xml:space="preserve">: Production Fish Farming increased </t>
    </r>
  </si>
  <si>
    <r>
      <t>DISTRICT:
1.</t>
    </r>
    <r>
      <rPr>
        <sz val="12"/>
        <rFont val="Times New Roman"/>
        <family val="1"/>
      </rPr>
      <t xml:space="preserve">To mobilise fishermens to increase fish production
2.To record fish production
3.To monitor fish farming activities  </t>
    </r>
  </si>
  <si>
    <r>
      <rPr>
        <b/>
        <sz val="12"/>
        <rFont val="Times New Roman"/>
        <family val="1"/>
      </rPr>
      <t>Output 3.1</t>
    </r>
    <r>
      <rPr>
        <sz val="12"/>
        <rFont val="Times New Roman"/>
        <family val="1"/>
      </rPr>
      <t>: Dried Pyrethrum flowers increased</t>
    </r>
  </si>
  <si>
    <r>
      <rPr>
        <b/>
        <sz val="12"/>
        <rFont val="Times New Roman"/>
        <family val="1"/>
      </rPr>
      <t>Output 4.1</t>
    </r>
    <r>
      <rPr>
        <sz val="12"/>
        <rFont val="Times New Roman"/>
        <family val="1"/>
      </rPr>
      <t xml:space="preserve">: Area of forest plantation increased </t>
    </r>
  </si>
  <si>
    <r>
      <rPr>
        <b/>
        <sz val="12"/>
        <rFont val="Times New Roman"/>
        <family val="1"/>
      </rPr>
      <t>Output 5.2</t>
    </r>
    <r>
      <rPr>
        <sz val="12"/>
        <rFont val="Times New Roman"/>
        <family val="1"/>
      </rPr>
      <t>: Start-up and existing  MSMEs (of Youth and women) coached to access finance</t>
    </r>
  </si>
  <si>
    <r>
      <rPr>
        <b/>
        <sz val="12"/>
        <rFont val="Times New Roman"/>
        <family val="1"/>
      </rPr>
      <t>DISTRICT:</t>
    </r>
    <r>
      <rPr>
        <sz val="12"/>
        <rFont val="Times New Roman"/>
        <family val="1"/>
      </rPr>
      <t xml:space="preserve"> 
1.To mobilise Youth and Women for business creation, 
2.To Link them  to financial institutions, 
3.To monitor beneficiaries' business and reporting</t>
    </r>
  </si>
  <si>
    <r>
      <rPr>
        <b/>
        <sz val="12"/>
        <rFont val="Times New Roman"/>
        <family val="1"/>
      </rPr>
      <t>Output 6.1</t>
    </r>
    <r>
      <rPr>
        <sz val="12"/>
        <rFont val="Times New Roman"/>
        <family val="1"/>
      </rPr>
      <t>: Increased enrolment of Ejo Heza Members</t>
    </r>
  </si>
  <si>
    <r>
      <rPr>
        <b/>
        <sz val="12"/>
        <rFont val="Times New Roman"/>
        <family val="1"/>
      </rPr>
      <t>Output 6.2</t>
    </r>
    <r>
      <rPr>
        <sz val="12"/>
        <rFont val="Times New Roman"/>
        <family val="1"/>
      </rPr>
      <t>: Increased Ejo Heza Savings</t>
    </r>
  </si>
  <si>
    <r>
      <rPr>
        <b/>
        <sz val="12"/>
        <rFont val="Times New Roman"/>
        <family val="1"/>
      </rPr>
      <t>Output 7.1</t>
    </r>
    <r>
      <rPr>
        <sz val="12"/>
        <rFont val="Times New Roman"/>
        <family val="1"/>
      </rPr>
      <t xml:space="preserve">: Productive user access to electricity increased 
</t>
    </r>
  </si>
  <si>
    <r>
      <rPr>
        <b/>
        <sz val="12"/>
        <rFont val="Times New Roman"/>
        <family val="1"/>
      </rPr>
      <t>DISTRICT:</t>
    </r>
    <r>
      <rPr>
        <sz val="12"/>
        <rFont val="Times New Roman"/>
        <family val="1"/>
      </rPr>
      <t xml:space="preserve">
Follow up of works for electrical lines under construction          
</t>
    </r>
    <r>
      <rPr>
        <b/>
        <u/>
        <sz val="12"/>
        <rFont val="Times New Roman"/>
        <family val="1"/>
      </rPr>
      <t xml:space="preserve">REG: </t>
    </r>
    <r>
      <rPr>
        <sz val="12"/>
        <rFont val="Times New Roman"/>
        <family val="1"/>
      </rPr>
      <t xml:space="preserve">
Speed up construction works of electrical lines,
Supply and Installation of cashpowers</t>
    </r>
  </si>
  <si>
    <r>
      <rPr>
        <b/>
        <sz val="12"/>
        <rFont val="Times New Roman"/>
        <family val="1"/>
      </rPr>
      <t>Output 8.1</t>
    </r>
    <r>
      <rPr>
        <sz val="12"/>
        <rFont val="Times New Roman"/>
        <family val="1"/>
      </rPr>
      <t>:Gahunga -Nyagahinga- Kidaho road maintained (15.46Km)</t>
    </r>
  </si>
  <si>
    <r>
      <rPr>
        <b/>
        <sz val="12"/>
        <rFont val="Times New Roman"/>
        <family val="1"/>
      </rPr>
      <t>DISTRICT</t>
    </r>
    <r>
      <rPr>
        <sz val="12"/>
        <rFont val="Times New Roman"/>
        <family val="1"/>
      </rPr>
      <t xml:space="preserve">
1.Tendering for works execution; 
2. Monitor works execution </t>
    </r>
  </si>
  <si>
    <r>
      <rPr>
        <b/>
        <sz val="12"/>
        <rFont val="Times New Roman"/>
        <family val="1"/>
      </rPr>
      <t>Output 9.1</t>
    </r>
    <r>
      <rPr>
        <sz val="12"/>
        <rFont val="Times New Roman"/>
        <family val="1"/>
      </rPr>
      <t>: NCDs early detection and management is integrated at community level</t>
    </r>
  </si>
  <si>
    <r>
      <rPr>
        <b/>
        <sz val="12"/>
        <rFont val="Times New Roman"/>
        <family val="1"/>
      </rPr>
      <t>Output 9.2</t>
    </r>
    <r>
      <rPr>
        <sz val="12"/>
        <rFont val="Times New Roman"/>
        <family val="1"/>
      </rPr>
      <t>: COVID-19 preventive measures enforced in Local Government</t>
    </r>
  </si>
  <si>
    <r>
      <rPr>
        <b/>
        <sz val="12"/>
        <rFont val="Times New Roman"/>
        <family val="1"/>
      </rPr>
      <t>Output 10.1</t>
    </r>
    <r>
      <rPr>
        <sz val="12"/>
        <rFont val="Times New Roman"/>
        <family val="1"/>
      </rPr>
      <t>: Quality delivery and accessibility at health facilities increased</t>
    </r>
  </si>
  <si>
    <r>
      <rPr>
        <b/>
        <sz val="12"/>
        <rFont val="Times New Roman"/>
        <family val="1"/>
      </rPr>
      <t>Output 10.2</t>
    </r>
    <r>
      <rPr>
        <sz val="12"/>
        <rFont val="Times New Roman"/>
        <family val="1"/>
      </rPr>
      <t>: Family Planning (FP) services provided</t>
    </r>
  </si>
  <si>
    <r>
      <rPr>
        <b/>
        <sz val="12"/>
        <rFont val="Times New Roman"/>
        <family val="1"/>
      </rPr>
      <t>Output 11.1</t>
    </r>
    <r>
      <rPr>
        <sz val="12"/>
        <rFont val="Times New Roman"/>
        <family val="1"/>
      </rPr>
      <t>: Children cured from acute malnutrition increased</t>
    </r>
  </si>
  <si>
    <r>
      <rPr>
        <b/>
        <sz val="12"/>
        <rFont val="Times New Roman"/>
        <family val="1"/>
      </rPr>
      <t>Output 11.2</t>
    </r>
    <r>
      <rPr>
        <sz val="12"/>
        <rFont val="Times New Roman"/>
        <family val="1"/>
      </rPr>
      <t>: Optimal growth for all children under 5 years monitored</t>
    </r>
  </si>
  <si>
    <r>
      <rPr>
        <b/>
        <sz val="12"/>
        <rFont val="Times New Roman"/>
        <family val="1"/>
      </rPr>
      <t xml:space="preserve"> Output 11.3</t>
    </r>
    <r>
      <rPr>
        <sz val="12"/>
        <rFont val="Times New Roman"/>
        <family val="1"/>
      </rPr>
      <t xml:space="preserve">: Home-based ECD operationalized at Village level </t>
    </r>
  </si>
  <si>
    <r>
      <rPr>
        <b/>
        <sz val="12"/>
        <rFont val="Times New Roman"/>
        <family val="1"/>
      </rPr>
      <t>Output 12.1</t>
    </r>
    <r>
      <rPr>
        <sz val="12"/>
        <rFont val="Times New Roman"/>
        <family val="1"/>
      </rPr>
      <t>: Health Posts operationalized</t>
    </r>
  </si>
  <si>
    <r>
      <rPr>
        <b/>
        <sz val="12"/>
        <rFont val="Times New Roman"/>
        <family val="1"/>
      </rPr>
      <t>DISTRICT</t>
    </r>
    <r>
      <rPr>
        <sz val="12"/>
        <rFont val="Times New Roman"/>
        <family val="1"/>
      </rPr>
      <t xml:space="preserve">
1. Advocacy for medical staffs to MOH  
2. Privatise all non operational HPs 
3. To organize the technical supervision from health centers </t>
    </r>
  </si>
  <si>
    <r>
      <rPr>
        <b/>
        <sz val="12"/>
        <rFont val="Times New Roman"/>
        <family val="1"/>
      </rPr>
      <t>Output 12.</t>
    </r>
    <r>
      <rPr>
        <sz val="12"/>
        <rFont val="Times New Roman"/>
        <family val="1"/>
      </rPr>
      <t>2: Health Posts second generation constructed</t>
    </r>
  </si>
  <si>
    <r>
      <rPr>
        <b/>
        <sz val="12"/>
        <rFont val="Times New Roman"/>
        <family val="1"/>
      </rPr>
      <t>Output 12.3</t>
    </r>
    <r>
      <rPr>
        <sz val="12"/>
        <rFont val="Times New Roman"/>
        <family val="1"/>
      </rPr>
      <t xml:space="preserve">: Gaseke Health Post upgraded with maternity block construction </t>
    </r>
  </si>
  <si>
    <r>
      <rPr>
        <b/>
        <sz val="12"/>
        <rFont val="Times New Roman"/>
        <family val="1"/>
      </rPr>
      <t>DISTRICT:</t>
    </r>
    <r>
      <rPr>
        <sz val="12"/>
        <rFont val="Times New Roman"/>
        <family val="1"/>
      </rPr>
      <t xml:space="preserve">
1. To Monitor Construction of Maternity block at Gaseke Health Post.
2. To report work supervision
3. Hand over</t>
    </r>
  </si>
  <si>
    <r>
      <rPr>
        <b/>
        <sz val="12"/>
        <rFont val="Times New Roman"/>
        <family val="1"/>
      </rPr>
      <t>Output 12.4</t>
    </r>
    <r>
      <rPr>
        <sz val="12"/>
        <rFont val="Times New Roman"/>
        <family val="1"/>
      </rPr>
      <t>: Proportion of population covered by health insurance increased</t>
    </r>
  </si>
  <si>
    <r>
      <rPr>
        <b/>
        <sz val="12"/>
        <rFont val="Times New Roman"/>
        <family val="1"/>
      </rPr>
      <t>Output 13.1:</t>
    </r>
    <r>
      <rPr>
        <sz val="12"/>
        <rFont val="Times New Roman"/>
        <family val="1"/>
      </rPr>
      <t xml:space="preserve"> Houses constructed/rehabilitated for the most vulnerable
</t>
    </r>
  </si>
  <si>
    <r>
      <rPr>
        <b/>
        <sz val="12"/>
        <rFont val="Times New Roman"/>
        <family val="1"/>
      </rPr>
      <t>DISTRICT</t>
    </r>
    <r>
      <rPr>
        <sz val="12"/>
        <rFont val="Times New Roman"/>
        <family val="1"/>
      </rPr>
      <t xml:space="preserve">
1. Mobilize the community and stakeholders to contribute to HSI eradication
2. Construction of Houses
3. Handover to beneficiairies
</t>
    </r>
  </si>
  <si>
    <r>
      <rPr>
        <b/>
        <sz val="12"/>
        <rFont val="Times New Roman"/>
        <family val="1"/>
      </rPr>
      <t>DISTRICT</t>
    </r>
    <r>
      <rPr>
        <sz val="12"/>
        <rFont val="Times New Roman"/>
        <family val="1"/>
      </rPr>
      <t xml:space="preserve">
1. Mobilize the community and stakeholders to contribute to HSI eradication
2. Rehabilitation of Houses
3. Handover to beneficiairies
</t>
    </r>
  </si>
  <si>
    <r>
      <rPr>
        <b/>
        <sz val="12"/>
        <rFont val="Times New Roman"/>
        <family val="1"/>
      </rPr>
      <t>Output 13.2:</t>
    </r>
    <r>
      <rPr>
        <sz val="12"/>
        <rFont val="Times New Roman"/>
        <family val="1"/>
      </rPr>
      <t xml:space="preserve"> Toiletes constructed/rehabilitated for the most vulnerable
</t>
    </r>
  </si>
  <si>
    <r>
      <rPr>
        <b/>
        <sz val="12"/>
        <rFont val="Times New Roman"/>
        <family val="1"/>
      </rPr>
      <t>DISTRICT</t>
    </r>
    <r>
      <rPr>
        <sz val="12"/>
        <rFont val="Times New Roman"/>
        <family val="1"/>
      </rPr>
      <t xml:space="preserve">
1. Mobilize the community and stakeholders to contribute to HSI eradication
2. Construction of Toiletes
3. Handover to beneficiairies
</t>
    </r>
  </si>
  <si>
    <r>
      <rPr>
        <b/>
        <sz val="12"/>
        <rFont val="Times New Roman"/>
        <family val="1"/>
      </rPr>
      <t>DISTRICT</t>
    </r>
    <r>
      <rPr>
        <sz val="12"/>
        <rFont val="Times New Roman"/>
        <family val="1"/>
      </rPr>
      <t xml:space="preserve">
1. Mobilize the community and stakeholders to contribute to HSI eradication
2. Rehabilitation of Toiletes
3. Handover to beneficiairies
</t>
    </r>
  </si>
  <si>
    <r>
      <rPr>
        <b/>
        <sz val="12"/>
        <rFont val="Times New Roman"/>
        <family val="1"/>
      </rPr>
      <t>Output 14.1</t>
    </r>
    <r>
      <rPr>
        <sz val="12"/>
        <rFont val="Times New Roman"/>
        <family val="1"/>
      </rPr>
      <t>: Labor intensive cPW  delivered to extremely poor households increased</t>
    </r>
  </si>
  <si>
    <r>
      <rPr>
        <b/>
        <sz val="12"/>
        <rFont val="Times New Roman"/>
        <family val="1"/>
      </rPr>
      <t>DISTRICT</t>
    </r>
    <r>
      <rPr>
        <sz val="12"/>
        <rFont val="Times New Roman"/>
        <family val="1"/>
      </rPr>
      <t xml:space="preserve">
1. To identify PW beneficiaries,
2. To provide PW to beneficiaries, 
3. To monitor timely payment, 
4. To conduct field visit to HH PW beneficiaries </t>
    </r>
  </si>
  <si>
    <r>
      <rPr>
        <b/>
        <sz val="12"/>
        <rFont val="Times New Roman"/>
        <family val="1"/>
      </rPr>
      <t>Output 14.2</t>
    </r>
    <r>
      <rPr>
        <sz val="12"/>
        <rFont val="Times New Roman"/>
        <family val="1"/>
      </rPr>
      <t>: Timely payments made to VUP beneficiaries</t>
    </r>
  </si>
  <si>
    <r>
      <rPr>
        <b/>
        <sz val="12"/>
        <rFont val="Times New Roman"/>
        <family val="1"/>
      </rPr>
      <t>DISTRICT</t>
    </r>
    <r>
      <rPr>
        <sz val="12"/>
        <rFont val="Times New Roman"/>
        <family val="1"/>
      </rPr>
      <t xml:space="preserve">
1. To monitor timely payment, 
2. To conduct field visit to HH VUP beneficiaries </t>
    </r>
  </si>
  <si>
    <r>
      <rPr>
        <b/>
        <sz val="12"/>
        <rFont val="Times New Roman"/>
        <family val="1"/>
      </rPr>
      <t>Output 14.3</t>
    </r>
    <r>
      <rPr>
        <sz val="12"/>
        <rFont val="Times New Roman"/>
        <family val="1"/>
      </rPr>
      <t>: Timely payments of ordinary Direct support made to Genocide survivors</t>
    </r>
  </si>
  <si>
    <r>
      <rPr>
        <b/>
        <sz val="12"/>
        <rFont val="Times New Roman"/>
        <family val="1"/>
      </rPr>
      <t>DISTRICT</t>
    </r>
    <r>
      <rPr>
        <sz val="12"/>
        <rFont val="Times New Roman"/>
        <family val="1"/>
      </rPr>
      <t xml:space="preserve">
1. To monitor timely payment, 
2. To conduct field visit to HHs beneficiaries </t>
    </r>
  </si>
  <si>
    <r>
      <rPr>
        <b/>
        <sz val="12"/>
        <rFont val="Times New Roman"/>
        <family val="1"/>
      </rPr>
      <t>DISTRICT</t>
    </r>
    <r>
      <rPr>
        <sz val="12"/>
        <rFont val="Times New Roman"/>
        <family val="1"/>
      </rPr>
      <t xml:space="preserve">:
1. To assess beneficiairies needs
2. To process tender 
3. To distribute the packages identified to beneficiaicries 
4. To monitor the beneficiairies 
3. To Provide support to cooperatives
4. To Monitor and report </t>
    </r>
  </si>
  <si>
    <r>
      <rPr>
        <b/>
        <sz val="12"/>
        <rFont val="Times New Roman"/>
        <family val="1"/>
      </rPr>
      <t>Output 14.6:</t>
    </r>
    <r>
      <rPr>
        <sz val="12"/>
        <rFont val="Times New Roman"/>
        <family val="1"/>
      </rPr>
      <t xml:space="preserve"> Cooperatives initiated by Persons with Disabilities  supported</t>
    </r>
  </si>
  <si>
    <r>
      <rPr>
        <b/>
        <sz val="12"/>
        <rFont val="Times New Roman"/>
        <family val="1"/>
      </rPr>
      <t>DISTRICT</t>
    </r>
    <r>
      <rPr>
        <sz val="12"/>
        <rFont val="Times New Roman"/>
        <family val="1"/>
      </rPr>
      <t xml:space="preserve">:
1. To distribute guidliness at sector level;  
2. To Analyze and validate the projects; 
3. To Provide support to cooperatives
4. To Monitor and report </t>
    </r>
  </si>
  <si>
    <r>
      <rPr>
        <b/>
        <sz val="12"/>
        <rFont val="Times New Roman"/>
        <family val="1"/>
      </rPr>
      <t>Output 14.7:</t>
    </r>
    <r>
      <rPr>
        <sz val="12"/>
        <rFont val="Times New Roman"/>
        <family val="1"/>
      </rPr>
      <t xml:space="preserve"> Persons with Disabilities  supported</t>
    </r>
  </si>
  <si>
    <r>
      <rPr>
        <b/>
        <sz val="12"/>
        <rFont val="Times New Roman"/>
        <family val="1"/>
      </rPr>
      <t>DISTRICT</t>
    </r>
    <r>
      <rPr>
        <sz val="12"/>
        <rFont val="Times New Roman"/>
        <family val="1"/>
      </rPr>
      <t xml:space="preserve">
1.Identification of beneficiaries;  
2. To process tender 
3. To Supply to the beneficiaries with cratches and white canes
4. To monitor and report
</t>
    </r>
  </si>
  <si>
    <r>
      <rPr>
        <b/>
        <sz val="12"/>
        <rFont val="Times New Roman"/>
        <family val="1"/>
      </rPr>
      <t>Output 15.1:</t>
    </r>
    <r>
      <rPr>
        <sz val="12"/>
        <rFont val="Times New Roman"/>
        <family val="1"/>
      </rPr>
      <t xml:space="preserve"> Multi- sectoral approach implemented to enhance graduation of vulnerable Households out extreme poverty</t>
    </r>
  </si>
  <si>
    <r>
      <rPr>
        <b/>
        <sz val="12"/>
        <rFont val="Times New Roman"/>
        <family val="1"/>
      </rPr>
      <t>DISTRICT:</t>
    </r>
    <r>
      <rPr>
        <sz val="12"/>
        <rFont val="Times New Roman"/>
        <family val="1"/>
      </rPr>
      <t xml:space="preserve">
1.To Support eligibles vulnerable HHs with Assets Transfer 
 2.To Support eligibles vulnerable HHs with Small ivestock (Pigs, Goats, Poultry, sheeps).
3.To Support eligibles vulnerable HHs with agricultural inputs (Improved seeds/Fertilizers).
4. To Support children from vulnerable HHs in Ubudehe Category one to enroll  in schools.
5. To Support people from vulnerable HHs in Ubudehe Category one to access technical/vocational skills
6. Support Eligible HHs in ubudehe cat1 with electricity  
</t>
    </r>
  </si>
  <si>
    <r>
      <rPr>
        <b/>
        <sz val="12"/>
        <rFont val="Times New Roman"/>
        <family val="1"/>
      </rPr>
      <t>Output 15.2:</t>
    </r>
    <r>
      <rPr>
        <sz val="12"/>
        <rFont val="Times New Roman"/>
        <family val="1"/>
      </rPr>
      <t xml:space="preserve"> Vulnerable HHs supported through Girinka program</t>
    </r>
  </si>
  <si>
    <r>
      <rPr>
        <b/>
        <sz val="12"/>
        <rFont val="Times New Roman"/>
        <family val="1"/>
      </rPr>
      <t>Output 15.3:</t>
    </r>
    <r>
      <rPr>
        <sz val="12"/>
        <rFont val="Times New Roman"/>
        <family val="1"/>
      </rPr>
      <t xml:space="preserve"> Eligible beneficiaries supported through Financial services (3 Scheme)</t>
    </r>
  </si>
  <si>
    <r>
      <rPr>
        <b/>
        <sz val="12"/>
        <rFont val="Times New Roman"/>
        <family val="1"/>
      </rPr>
      <t>DISTRICT</t>
    </r>
    <r>
      <rPr>
        <sz val="12"/>
        <rFont val="Times New Roman"/>
        <family val="1"/>
      </rPr>
      <t>:
To provide loans to eligible beneficiaries</t>
    </r>
  </si>
  <si>
    <r>
      <rPr>
        <b/>
        <sz val="12"/>
        <rFont val="Times New Roman"/>
        <family val="1"/>
      </rPr>
      <t>DISTRICT</t>
    </r>
    <r>
      <rPr>
        <sz val="12"/>
        <rFont val="Times New Roman"/>
        <family val="1"/>
      </rPr>
      <t xml:space="preserve">:
To organise and recover funds </t>
    </r>
  </si>
  <si>
    <r>
      <rPr>
        <b/>
        <sz val="12"/>
        <rFont val="Times New Roman"/>
        <family val="1"/>
      </rPr>
      <t>Output 16.1</t>
    </r>
    <r>
      <rPr>
        <sz val="12"/>
        <rFont val="Times New Roman"/>
        <family val="1"/>
      </rPr>
      <t xml:space="preserve">: Classrooms  infrastructure  improved </t>
    </r>
  </si>
  <si>
    <r>
      <rPr>
        <b/>
        <sz val="12"/>
        <rFont val="Times New Roman"/>
        <family val="1"/>
      </rPr>
      <t>DISTRICT:</t>
    </r>
    <r>
      <rPr>
        <sz val="12"/>
        <rFont val="Times New Roman"/>
        <family val="1"/>
      </rPr>
      <t xml:space="preserve">
1.To identify sites and avail land 
2. To conduct work supervision and report</t>
    </r>
  </si>
  <si>
    <r>
      <rPr>
        <b/>
        <sz val="12"/>
        <rFont val="Times New Roman"/>
        <family val="1"/>
      </rPr>
      <t>DISTRICT</t>
    </r>
    <r>
      <rPr>
        <sz val="12"/>
        <rFont val="Times New Roman"/>
        <family val="1"/>
      </rPr>
      <t xml:space="preserve">
1.To avail land for Cyanika TVET construction
2.To supervise works construction and reporting</t>
    </r>
  </si>
  <si>
    <r>
      <rPr>
        <b/>
        <sz val="12"/>
        <rFont val="Times New Roman"/>
        <family val="1"/>
      </rPr>
      <t xml:space="preserve">Output 17.1: </t>
    </r>
    <r>
      <rPr>
        <sz val="12"/>
        <rFont val="Times New Roman"/>
        <family val="1"/>
      </rPr>
      <t>School attendance increased</t>
    </r>
  </si>
  <si>
    <r>
      <rPr>
        <b/>
        <sz val="12"/>
        <rFont val="Times New Roman"/>
        <family val="1"/>
      </rPr>
      <t>DISTRICT</t>
    </r>
    <r>
      <rPr>
        <sz val="12"/>
        <rFont val="Times New Roman"/>
        <family val="1"/>
      </rPr>
      <t>:
1.To identify children who are aged 6-12 and who are out of schools.
2.To sensitize children on school attendance
3.To inspect schools and implementation recommendations</t>
    </r>
  </si>
  <si>
    <r>
      <rPr>
        <b/>
        <sz val="12"/>
        <rFont val="Times New Roman"/>
        <family val="1"/>
      </rPr>
      <t>DISTRICT:</t>
    </r>
    <r>
      <rPr>
        <sz val="12"/>
        <rFont val="Times New Roman"/>
        <family val="1"/>
      </rPr>
      <t xml:space="preserve">
1.To identify children aged 3-6 to enrol in school
2.To mobilize community for school enlorment
3.To monitor school enrolment.</t>
    </r>
  </si>
  <si>
    <r>
      <rPr>
        <b/>
        <sz val="12"/>
        <rFont val="Times New Roman"/>
        <family val="1"/>
      </rPr>
      <t>Output 17.2:</t>
    </r>
    <r>
      <rPr>
        <sz val="12"/>
        <rFont val="Times New Roman"/>
        <family val="1"/>
      </rPr>
      <t xml:space="preserve"> Education administrative statistics collected and timely registered  through School Data Management System (SDMS):
Primary,Secondary and TVETs</t>
    </r>
  </si>
  <si>
    <r>
      <rPr>
        <b/>
        <sz val="12"/>
        <rFont val="Times New Roman"/>
        <family val="1"/>
      </rPr>
      <t>DISTRICT:</t>
    </r>
    <r>
      <rPr>
        <sz val="12"/>
        <rFont val="Times New Roman"/>
        <family val="1"/>
      </rPr>
      <t xml:space="preserve">
1.To provide technical support to schools and Sectors
2.To monitor the SDMS utilization with (Students information (Number, Attendance, drop outs, Transition rates, Repetitions, Performance, Schools staff ( Pupil: Trained Teacher ratio) 
3. Infrastructures (Pupil Classroom ratio (PCR), Pupils Toilets ratio, Access to water, electricity and internet)</t>
    </r>
  </si>
  <si>
    <r>
      <rPr>
        <b/>
        <sz val="12"/>
        <rFont val="Times New Roman"/>
        <family val="1"/>
      </rPr>
      <t>Output 18.1:</t>
    </r>
    <r>
      <rPr>
        <sz val="12"/>
        <rFont val="Times New Roman"/>
        <family val="1"/>
      </rPr>
      <t xml:space="preserve"> Teachers' salaries  paid on time</t>
    </r>
  </si>
  <si>
    <r>
      <rPr>
        <b/>
        <sz val="12"/>
        <rFont val="Times New Roman"/>
        <family val="1"/>
      </rPr>
      <t>DISTRICT:</t>
    </r>
    <r>
      <rPr>
        <sz val="12"/>
        <rFont val="Times New Roman"/>
        <family val="1"/>
      </rPr>
      <t xml:space="preserve">
1.To conduct teacher's Placement
2.To elaborate the Payroll list on time.(Not later than 15of each month).
3.To process and pay salaries.
4.To monitor the Salary payment.</t>
    </r>
  </si>
  <si>
    <r>
      <rPr>
        <b/>
        <sz val="12"/>
        <rFont val="Times New Roman"/>
        <family val="1"/>
      </rPr>
      <t xml:space="preserve">Output 18.2: </t>
    </r>
    <r>
      <rPr>
        <sz val="12"/>
        <rFont val="Times New Roman"/>
        <family val="1"/>
      </rPr>
      <t xml:space="preserve"> Capitation Grant provided to Schools on time</t>
    </r>
  </si>
  <si>
    <r>
      <rPr>
        <b/>
        <sz val="12"/>
        <rFont val="Times New Roman"/>
        <family val="1"/>
      </rPr>
      <t>DISTRICT</t>
    </r>
    <r>
      <rPr>
        <sz val="12"/>
        <rFont val="Times New Roman"/>
        <family val="1"/>
      </rPr>
      <t>:
1.To prepare list of school requesting Capitation grant through SDMS
2.To verify and approve the List  beneficiary schools 
3.To process and pay Capitation Grant.
4.To monitor the usage of Capitation Grants in Schools.</t>
    </r>
  </si>
  <si>
    <r>
      <rPr>
        <b/>
        <sz val="12"/>
        <rFont val="Times New Roman"/>
        <family val="1"/>
      </rPr>
      <t>Output 19.1:</t>
    </r>
    <r>
      <rPr>
        <sz val="12"/>
        <rFont val="Times New Roman"/>
        <family val="1"/>
      </rPr>
      <t xml:space="preserve"> Performance of  students performance  in National Examinations  improved</t>
    </r>
  </si>
  <si>
    <r>
      <rPr>
        <b/>
        <sz val="12"/>
        <rFont val="Times New Roman"/>
        <family val="1"/>
      </rPr>
      <t>DISTRICT</t>
    </r>
    <r>
      <rPr>
        <sz val="12"/>
        <rFont val="Times New Roman"/>
        <family val="1"/>
      </rPr>
      <t>:
1.To prepare subjects exam papers
2.To monitor subjects examination process</t>
    </r>
  </si>
  <si>
    <r>
      <rPr>
        <b/>
        <sz val="12"/>
        <rFont val="Times New Roman"/>
        <family val="1"/>
      </rPr>
      <t>DISTRICT:</t>
    </r>
    <r>
      <rPr>
        <sz val="12"/>
        <rFont val="Times New Roman"/>
        <family val="1"/>
      </rPr>
      <t xml:space="preserve">
1.To prepare subjects exam papers
2.To monitor subjects examination process</t>
    </r>
  </si>
  <si>
    <r>
      <rPr>
        <b/>
        <sz val="12"/>
        <rFont val="Times New Roman"/>
        <family val="1"/>
      </rPr>
      <t>Output 20.1</t>
    </r>
    <r>
      <rPr>
        <sz val="12"/>
        <rFont val="Times New Roman"/>
        <family val="1"/>
      </rPr>
      <t>: Adult literacy and numeracy increased</t>
    </r>
  </si>
  <si>
    <r>
      <rPr>
        <b/>
        <sz val="12"/>
        <rFont val="Times New Roman"/>
        <family val="1"/>
      </rPr>
      <t>DISTRICT</t>
    </r>
    <r>
      <rPr>
        <sz val="12"/>
        <rFont val="Times New Roman"/>
        <family val="1"/>
      </rPr>
      <t>:
1. Identify trainnees
2.To mobilize Communities
3.To train and reward trainnees.</t>
    </r>
  </si>
  <si>
    <r>
      <rPr>
        <b/>
        <sz val="12"/>
        <rFont val="Times New Roman"/>
        <family val="1"/>
      </rPr>
      <t>DISTRICT:</t>
    </r>
    <r>
      <rPr>
        <sz val="12"/>
        <rFont val="Times New Roman"/>
        <family val="1"/>
      </rPr>
      <t xml:space="preserve">
1. To meet wih Social Affairs for awareness 
2. To transmit guidelines and dialogues to be used in UWI, 
3. To Organise Umugoroba w'Imiryango at Village levels, 
4. To monitor UWI at village level</t>
    </r>
  </si>
  <si>
    <r>
      <rPr>
        <b/>
        <sz val="12"/>
        <rFont val="Times New Roman"/>
        <family val="1"/>
      </rPr>
      <t>Output 21.3:</t>
    </r>
    <r>
      <rPr>
        <sz val="12"/>
        <rFont val="Times New Roman"/>
        <family val="1"/>
      </rPr>
      <t xml:space="preserve"> Teenage mothers reintegrated to school, help them to self-employment or employed</t>
    </r>
  </si>
  <si>
    <r>
      <rPr>
        <b/>
        <sz val="12"/>
        <rFont val="Times New Roman"/>
        <family val="1"/>
      </rPr>
      <t>Output 22.1</t>
    </r>
    <r>
      <rPr>
        <sz val="12"/>
        <rFont val="Times New Roman"/>
        <family val="1"/>
      </rPr>
      <t>: Reintegration of delinquents from rehabilitation centers increased</t>
    </r>
  </si>
  <si>
    <r>
      <rPr>
        <b/>
        <u/>
        <sz val="12"/>
        <rFont val="Times New Roman"/>
        <family val="1"/>
      </rPr>
      <t>DISTRICT</t>
    </r>
    <r>
      <rPr>
        <sz val="12"/>
        <rFont val="Times New Roman"/>
        <family val="1"/>
      </rPr>
      <t xml:space="preserve">:
1. To assess causes pushing the person into deviant acts for the proper response
 2. To provide individual and group counselling to the people screened for rehabilitation in Transit centers according to the identified issues
 3. To Monitor beneficiaries readiness in sectors  
 4. To Support beneficiaries   
 5. To monitor proper support reception . </t>
    </r>
  </si>
  <si>
    <r>
      <rPr>
        <b/>
        <sz val="12"/>
        <rFont val="Times New Roman"/>
        <family val="1"/>
      </rPr>
      <t>Output 23.1</t>
    </r>
    <r>
      <rPr>
        <sz val="12"/>
        <rFont val="Times New Roman"/>
        <family val="1"/>
      </rPr>
      <t xml:space="preserve">: Households access to electricity increased </t>
    </r>
  </si>
  <si>
    <t xml:space="preserve">Number of new Households connected to on-grid electricity </t>
  </si>
  <si>
    <r>
      <rPr>
        <b/>
        <sz val="12"/>
        <rFont val="Times New Roman"/>
        <family val="1"/>
      </rPr>
      <t>DISTRICT</t>
    </r>
    <r>
      <rPr>
        <sz val="12"/>
        <rFont val="Times New Roman"/>
        <family val="1"/>
      </rPr>
      <t xml:space="preserve">
1. To Mobilise of HHs to connect their shelters;
2. To monitor of works for electrical lines under construction
</t>
    </r>
    <r>
      <rPr>
        <b/>
        <u/>
        <sz val="12"/>
        <rFont val="Times New Roman"/>
        <family val="1"/>
      </rPr>
      <t>REG:</t>
    </r>
    <r>
      <rPr>
        <b/>
        <sz val="12"/>
        <rFont val="Times New Roman"/>
        <family val="1"/>
      </rPr>
      <t xml:space="preserve">
1.To </t>
    </r>
    <r>
      <rPr>
        <sz val="12"/>
        <rFont val="Times New Roman"/>
        <family val="1"/>
      </rPr>
      <t>Speed up construction works of electrical lines ,
2. To Supply and Installation of cashpowers</t>
    </r>
  </si>
  <si>
    <r>
      <rPr>
        <b/>
        <sz val="12"/>
        <rFont val="Times New Roman"/>
        <family val="1"/>
      </rPr>
      <t>Output 23.2</t>
    </r>
    <r>
      <rPr>
        <sz val="12"/>
        <rFont val="Times New Roman"/>
        <family val="1"/>
      </rPr>
      <t>: Using Improved Cook Stoves/Cooking Gas kits/Biogas</t>
    </r>
  </si>
  <si>
    <r>
      <rPr>
        <b/>
        <sz val="12"/>
        <rFont val="Times New Roman"/>
        <family val="1"/>
      </rPr>
      <t>Output 25.2:</t>
    </r>
    <r>
      <rPr>
        <sz val="12"/>
        <rFont val="Times New Roman"/>
        <family val="1"/>
      </rPr>
      <t xml:space="preserve"> Nkururo-Mubari- Kilinga -Nyamicucu water supply system constructed </t>
    </r>
  </si>
  <si>
    <r>
      <t>Output 25.3</t>
    </r>
    <r>
      <rPr>
        <b/>
        <sz val="12"/>
        <rFont val="Times New Roman"/>
        <family val="1"/>
      </rPr>
      <t xml:space="preserve">: Access to drinking water </t>
    </r>
    <r>
      <rPr>
        <sz val="12"/>
        <rFont val="Times New Roman"/>
        <family val="1"/>
      </rPr>
      <t>increased</t>
    </r>
  </si>
  <si>
    <r>
      <rPr>
        <b/>
        <sz val="12"/>
        <rFont val="Times New Roman"/>
        <family val="1"/>
      </rPr>
      <t>DISTRICT</t>
    </r>
    <r>
      <rPr>
        <b/>
        <u/>
        <sz val="12"/>
        <rFont val="Times New Roman"/>
        <family val="1"/>
      </rPr>
      <t>:</t>
    </r>
    <r>
      <rPr>
        <b/>
        <sz val="12"/>
        <rFont val="Times New Roman"/>
        <family val="1"/>
      </rPr>
      <t xml:space="preserve"> </t>
    </r>
    <r>
      <rPr>
        <sz val="12"/>
        <rFont val="Times New Roman"/>
        <family val="1"/>
      </rPr>
      <t xml:space="preserve">
1. To Mobilize HHs for conection to drinking water by sectors
2. To monitor and report; 
3. To consolidate and report of Umuhigo 
</t>
    </r>
  </si>
  <si>
    <r>
      <rPr>
        <b/>
        <sz val="12"/>
        <rFont val="Times New Roman"/>
        <family val="1"/>
      </rPr>
      <t>DISTRICT</t>
    </r>
    <r>
      <rPr>
        <b/>
        <u/>
        <sz val="12"/>
        <rFont val="Times New Roman"/>
        <family val="1"/>
      </rPr>
      <t>:</t>
    </r>
    <r>
      <rPr>
        <b/>
        <sz val="12"/>
        <rFont val="Times New Roman"/>
        <family val="1"/>
      </rPr>
      <t xml:space="preserve"> </t>
    </r>
    <r>
      <rPr>
        <sz val="12"/>
        <rFont val="Times New Roman"/>
        <family val="1"/>
      </rPr>
      <t xml:space="preserve">
1. Identification of Public Institutions to be connected
2. To Work with private Operators to connect those institutions 
3. To  monitor and report on Institutions connected
4. To consolidate and report of connected institutions
</t>
    </r>
  </si>
  <si>
    <r>
      <rPr>
        <b/>
        <sz val="12"/>
        <rFont val="Times New Roman"/>
        <family val="1"/>
      </rPr>
      <t>Output 25.4:</t>
    </r>
    <r>
      <rPr>
        <sz val="12"/>
        <rFont val="Times New Roman"/>
        <family val="1"/>
      </rPr>
      <t xml:space="preserve"> Public water taps operationalized and properly managed</t>
    </r>
  </si>
  <si>
    <r>
      <rPr>
        <b/>
        <sz val="12"/>
        <rFont val="Times New Roman"/>
        <family val="1"/>
      </rPr>
      <t>Output 26.4</t>
    </r>
    <r>
      <rPr>
        <sz val="12"/>
        <rFont val="Times New Roman"/>
        <family val="1"/>
      </rPr>
      <t>: Sub District entities performance assessed against transformational Imihigo and the top performers-Ntangarugero (1 Sector, 3 Cells, 3 Villages) annually awarded at District level</t>
    </r>
  </si>
  <si>
    <r>
      <rPr>
        <b/>
        <sz val="12"/>
        <rFont val="Times New Roman"/>
        <family val="1"/>
      </rPr>
      <t>DISTRICT</t>
    </r>
    <r>
      <rPr>
        <sz val="12"/>
        <rFont val="Times New Roman"/>
        <family val="1"/>
      </rPr>
      <t>:
1. Sub District Imihigo preraparation
2. Performance assessment of sub District Entities,
3. Awarding of top performing entities at the end of the year (1 sector, 3 Cells, 3 Villages),</t>
    </r>
  </si>
  <si>
    <r>
      <rPr>
        <b/>
        <sz val="12"/>
        <rFont val="Times New Roman"/>
        <family val="1"/>
      </rPr>
      <t>DISTRICT</t>
    </r>
    <r>
      <rPr>
        <sz val="12"/>
        <rFont val="Times New Roman"/>
        <family val="1"/>
      </rPr>
      <t>:
1. To organise Training of trainers at District level
2. To organise training of elected leaders at sector and cell levels
3. To organise training of elected leaders at Village levels</t>
    </r>
  </si>
  <si>
    <r>
      <rPr>
        <b/>
        <sz val="12"/>
        <rFont val="Times New Roman"/>
        <family val="1"/>
      </rPr>
      <t>Output 26.5</t>
    </r>
    <r>
      <rPr>
        <sz val="12"/>
        <rFont val="Times New Roman"/>
        <family val="1"/>
      </rPr>
      <t>: Burera District Office constructed</t>
    </r>
  </si>
  <si>
    <r>
      <rPr>
        <b/>
        <sz val="12"/>
        <rFont val="Times New Roman"/>
        <family val="1"/>
      </rPr>
      <t>DISTRICT:</t>
    </r>
    <r>
      <rPr>
        <b/>
        <u/>
        <sz val="12"/>
        <rFont val="Times New Roman"/>
        <family val="1"/>
      </rPr>
      <t xml:space="preserve">
</t>
    </r>
    <r>
      <rPr>
        <sz val="12"/>
        <rFont val="Times New Roman"/>
        <family val="1"/>
      </rPr>
      <t xml:space="preserve">To monitor works execution        
</t>
    </r>
    <r>
      <rPr>
        <b/>
        <u/>
        <sz val="12"/>
        <rFont val="Times New Roman"/>
        <family val="1"/>
      </rPr>
      <t xml:space="preserve"> </t>
    </r>
  </si>
  <si>
    <r>
      <rPr>
        <b/>
        <sz val="12"/>
        <rFont val="Times New Roman"/>
        <family val="1"/>
      </rPr>
      <t>Output 29.1</t>
    </r>
    <r>
      <rPr>
        <sz val="12"/>
        <rFont val="Times New Roman"/>
        <family val="1"/>
      </rPr>
      <t>: District Own revenues increased</t>
    </r>
  </si>
  <si>
    <r>
      <rPr>
        <b/>
        <sz val="12"/>
        <rFont val="Times New Roman"/>
        <family val="1"/>
      </rPr>
      <t>DISTRICT</t>
    </r>
    <r>
      <rPr>
        <sz val="12"/>
        <rFont val="Times New Roman"/>
        <family val="1"/>
      </rPr>
      <t xml:space="preserve"> 
1. To update taxpayer files, 
2. To monitor the own revenus collection 
RRA:
3. To collect and report the District revenues collection</t>
    </r>
  </si>
  <si>
    <r>
      <rPr>
        <b/>
        <sz val="12"/>
        <rFont val="Times New Roman"/>
        <family val="1"/>
      </rPr>
      <t>Output 29.2</t>
    </r>
    <r>
      <rPr>
        <sz val="12"/>
        <rFont val="Times New Roman"/>
        <family val="1"/>
      </rPr>
      <t>: Government funds recovery increased</t>
    </r>
  </si>
  <si>
    <r>
      <rPr>
        <b/>
        <sz val="12"/>
        <rFont val="Times New Roman"/>
        <family val="1"/>
      </rPr>
      <t>DISTRICT</t>
    </r>
    <r>
      <rPr>
        <sz val="12"/>
        <rFont val="Times New Roman"/>
        <family val="1"/>
      </rPr>
      <t>:
1.To identify Government funds to be recovered
2.To process the recovery operations</t>
    </r>
  </si>
  <si>
    <r>
      <rPr>
        <b/>
        <sz val="12"/>
        <rFont val="Times New Roman"/>
        <family val="1"/>
      </rPr>
      <t>Output 30.1</t>
    </r>
    <r>
      <rPr>
        <sz val="12"/>
        <rFont val="Times New Roman"/>
        <family val="1"/>
      </rPr>
      <t xml:space="preserve">: Public accountability enhanced  </t>
    </r>
  </si>
  <si>
    <r>
      <rPr>
        <b/>
        <sz val="12"/>
        <rFont val="Times New Roman"/>
        <family val="1"/>
      </rPr>
      <t>DISTRICT</t>
    </r>
    <r>
      <rPr>
        <sz val="12"/>
        <rFont val="Times New Roman"/>
        <family val="1"/>
      </rPr>
      <t xml:space="preserve">
1.To share the recommendations of office Auditor General  in District Units
2.To organise PFM meetings
3.To implement and quarterly report on the  implementations of Auditor general recommendations</t>
    </r>
  </si>
  <si>
    <r>
      <rPr>
        <b/>
        <sz val="12"/>
        <rFont val="Times New Roman"/>
        <family val="1"/>
      </rPr>
      <t>Output 30.2</t>
    </r>
    <r>
      <rPr>
        <sz val="12"/>
        <rFont val="Times New Roman"/>
        <family val="1"/>
      </rPr>
      <t xml:space="preserve">: PFM strengthened in all  District NBAs </t>
    </r>
  </si>
  <si>
    <r>
      <rPr>
        <b/>
        <sz val="12"/>
        <rFont val="Times New Roman"/>
        <family val="1"/>
      </rPr>
      <t>DISTRICT</t>
    </r>
    <r>
      <rPr>
        <sz val="12"/>
        <rFont val="Times New Roman"/>
        <family val="1"/>
      </rPr>
      <t>:
1.To plan for  peer review-peer learning approach
2.To elaborate and presente a  consolidated report on best practices and points to be improuved as done in each NBA for the Lessons learnt.</t>
    </r>
  </si>
  <si>
    <r>
      <rPr>
        <b/>
        <sz val="12"/>
        <rFont val="Times New Roman"/>
        <family val="1"/>
      </rPr>
      <t>DISTRICT</t>
    </r>
    <r>
      <rPr>
        <b/>
        <u/>
        <sz val="12"/>
        <rFont val="Times New Roman"/>
        <family val="1"/>
      </rPr>
      <t>:</t>
    </r>
    <r>
      <rPr>
        <sz val="12"/>
        <rFont val="Times New Roman"/>
        <family val="1"/>
      </rPr>
      <t xml:space="preserve">
1.To identify NBAs of the District for Audit purpose
2.To plan for Audit operations 
3.To conduct and report on Audit operations </t>
    </r>
  </si>
  <si>
    <t>Tender process</t>
  </si>
  <si>
    <t xml:space="preserve">Identification of beneficiaries
</t>
  </si>
  <si>
    <t xml:space="preserve">Outcome 13: Strengthened Social Care Service delivery for the most vulnerable
</t>
  </si>
  <si>
    <r>
      <rPr>
        <b/>
        <sz val="12"/>
        <color theme="1"/>
        <rFont val="Times New Roman"/>
        <family val="1"/>
      </rPr>
      <t xml:space="preserve"> Output 2.2</t>
    </r>
    <r>
      <rPr>
        <sz val="12"/>
        <color theme="1"/>
        <rFont val="Times New Roman"/>
        <family val="1"/>
      </rPr>
      <t xml:space="preserve">: Livestock vaccinated against diseases </t>
    </r>
  </si>
  <si>
    <t>Number of animals vaccinated against diseases  (LSD, BQ, RVF, Brucellosis)</t>
  </si>
  <si>
    <t>Number of new people accessing improved drinking water source within less than 500m</t>
  </si>
  <si>
    <t>5,000 people</t>
  </si>
  <si>
    <r>
      <rPr>
        <b/>
        <sz val="12"/>
        <rFont val="Times New Roman"/>
        <family val="1"/>
      </rPr>
      <t>DISTRICT</t>
    </r>
    <r>
      <rPr>
        <sz val="12"/>
        <rFont val="Times New Roman"/>
        <family val="1"/>
      </rPr>
      <t>:
1. To mobilise farmers for insurance of I.Potatoes
2. To register and report of I.Potatoes crops insured</t>
    </r>
  </si>
  <si>
    <t>6.8% (5113)</t>
  </si>
  <si>
    <t>25% (18570)</t>
  </si>
  <si>
    <t xml:space="preserve">Extremely poor HHs supported: (Small livestock distributed to 1,200 HHs,)  </t>
  </si>
  <si>
    <t>Extremely poor HHs supported: (285 HHs with agricultural inputs Small livestock distributed to 2,000 HHs, school enrollment: 177HHs)</t>
  </si>
  <si>
    <t>Extremely poor HHs supported:       (Assets Transfer: 70 HHs; Small livestock distributed to 1,200HHs,)</t>
  </si>
  <si>
    <t xml:space="preserve">Extremely poor HHs supported: (Small livestock distributed to 387HHs, Access technical/ vocational skills: 170 HHs; 126 HHs with electricity) ; </t>
  </si>
  <si>
    <t xml:space="preserve">Extremely poor HHs supported:       (Assets Transfer: 70 HHs; 285 HHs with agricultural inputs Small livestock distributed to 4,787 HHs, School enrollment: 177HHs; Access technical/ vocational skills: 170 HHs; 126 HHs with electricity) ; </t>
  </si>
  <si>
    <t>2 (80%)</t>
  </si>
  <si>
    <t>Proportion of teenage mothers who reintegrated to school</t>
  </si>
  <si>
    <r>
      <rPr>
        <b/>
        <sz val="12"/>
        <rFont val="Times New Roman"/>
        <family val="1"/>
      </rPr>
      <t>DISTRICT:</t>
    </r>
    <r>
      <rPr>
        <sz val="12"/>
        <rFont val="Times New Roman"/>
        <family val="1"/>
      </rPr>
      <t xml:space="preserve">
1. Beneficiaries identification  
2. Supporting  the benficiairies to school  
3. Follow up and Reporting. </t>
    </r>
  </si>
  <si>
    <t>Percentage  of Health Posts operationalised</t>
  </si>
  <si>
    <t xml:space="preserve">58 health posts operational at 100% </t>
  </si>
  <si>
    <t>Districts 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</si>
</sst>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_ * #,##0.00_ ;_ * \-#,##0.00_ ;_ * &quot;-&quot;??_ ;_ @_ "/>
    <numFmt numFmtId="166" formatCode="_ * #,##0_ ;_ * \-#,##0_ ;_ * &quot;-&quot;??_ ;_ @_ "/>
    <numFmt numFmtId="167" formatCode="0.0%"/>
    <numFmt numFmtId="168" formatCode="_(* #,##0.0_);_(* \(#,##0.0\);_(* &quot;-&quot;??_);_(@_)"/>
  </numFmts>
  <fonts count="13" x14ac:knownFonts="1">
    <font>
      <sz val="11"/>
      <color theme="1"/>
      <name val="Calibri"/>
      <family val="2"/>
      <scheme val="minor"/>
    </font>
    <font>
      <sz val="11"/>
      <color theme="1"/>
      <name val="Calibri"/>
      <family val="2"/>
      <scheme val="minor"/>
    </font>
    <font>
      <sz val="10"/>
      <color indexed="8"/>
      <name val="Arial"/>
      <family val="2"/>
    </font>
    <font>
      <sz val="12"/>
      <name val="Times New Roman"/>
      <family val="1"/>
    </font>
    <font>
      <b/>
      <sz val="12"/>
      <name val="Times New Roman"/>
      <family val="1"/>
    </font>
    <font>
      <b/>
      <u/>
      <sz val="12"/>
      <name val="Times New Roman"/>
      <family val="1"/>
    </font>
    <font>
      <u/>
      <sz val="12"/>
      <name val="Times New Roman"/>
      <family val="1"/>
    </font>
    <font>
      <b/>
      <i/>
      <u/>
      <sz val="12"/>
      <name val="Times New Roman"/>
      <family val="1"/>
    </font>
    <font>
      <i/>
      <u/>
      <sz val="12"/>
      <name val="Times New Roman"/>
      <family val="1"/>
    </font>
    <font>
      <b/>
      <u val="singleAccounting"/>
      <sz val="12"/>
      <name val="Times New Roman"/>
      <family val="1"/>
    </font>
    <font>
      <sz val="12"/>
      <color theme="1"/>
      <name val="Times New Roman"/>
      <family val="1"/>
    </font>
    <font>
      <b/>
      <sz val="12"/>
      <color theme="1"/>
      <name val="Times New Roman"/>
      <family val="1"/>
    </font>
    <font>
      <sz val="12"/>
      <color rgb="FF000000"/>
      <name val="Times New Roman"/>
      <family val="1"/>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lignment vertical="top"/>
    </xf>
    <xf numFmtId="43" fontId="1" fillId="0" borderId="0" applyFont="0" applyFill="0" applyBorder="0" applyAlignment="0" applyProtection="0"/>
    <xf numFmtId="0" fontId="1" fillId="0" borderId="0"/>
  </cellStyleXfs>
  <cellXfs count="292">
    <xf numFmtId="0" fontId="0" fillId="0" borderId="0" xfId="0"/>
    <xf numFmtId="0" fontId="3" fillId="0" borderId="0" xfId="0" applyFont="1"/>
    <xf numFmtId="164" fontId="3" fillId="0" borderId="1" xfId="1" applyNumberFormat="1" applyFont="1" applyFill="1" applyBorder="1" applyAlignment="1">
      <alignment horizontal="left" vertical="top" wrapText="1"/>
    </xf>
    <xf numFmtId="164" fontId="3" fillId="0" borderId="1" xfId="1" applyNumberFormat="1" applyFont="1" applyFill="1" applyBorder="1" applyAlignment="1">
      <alignment horizontal="righ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right" vertical="top" wrapText="1"/>
    </xf>
    <xf numFmtId="164" fontId="3" fillId="0" borderId="1" xfId="1" applyNumberFormat="1" applyFont="1" applyFill="1" applyBorder="1" applyAlignment="1">
      <alignment vertical="top" wrapText="1"/>
    </xf>
    <xf numFmtId="0" fontId="3" fillId="3" borderId="1" xfId="0" applyFont="1" applyFill="1" applyBorder="1" applyAlignment="1">
      <alignment horizontal="left" vertical="top" wrapText="1"/>
    </xf>
    <xf numFmtId="0" fontId="3" fillId="0" borderId="1" xfId="5" applyNumberFormat="1" applyFont="1" applyFill="1" applyBorder="1" applyAlignment="1">
      <alignment vertical="top" wrapText="1"/>
    </xf>
    <xf numFmtId="164" fontId="3" fillId="3" borderId="1" xfId="1" applyNumberFormat="1" applyFont="1" applyFill="1" applyBorder="1" applyAlignment="1">
      <alignment horizontal="right" vertical="top" wrapText="1"/>
    </xf>
    <xf numFmtId="0" fontId="3" fillId="3" borderId="1" xfId="0" applyFont="1" applyFill="1" applyBorder="1" applyAlignment="1">
      <alignment vertical="top" wrapText="1"/>
    </xf>
    <xf numFmtId="9" fontId="3" fillId="3" borderId="1" xfId="0" applyNumberFormat="1" applyFont="1" applyFill="1" applyBorder="1" applyAlignment="1">
      <alignment vertical="top" wrapText="1"/>
    </xf>
    <xf numFmtId="1" fontId="3" fillId="3" borderId="1" xfId="1" applyNumberFormat="1" applyFont="1" applyFill="1" applyBorder="1" applyAlignment="1">
      <alignment vertical="top"/>
    </xf>
    <xf numFmtId="0" fontId="3" fillId="3" borderId="2" xfId="0" applyFont="1" applyFill="1" applyBorder="1" applyAlignment="1">
      <alignment vertical="top" wrapText="1"/>
    </xf>
    <xf numFmtId="0" fontId="3" fillId="0" borderId="1" xfId="0" applyFont="1" applyFill="1" applyBorder="1" applyAlignment="1">
      <alignment vertical="top" wrapText="1"/>
    </xf>
    <xf numFmtId="1" fontId="3" fillId="0" borderId="1" xfId="0" applyNumberFormat="1" applyFont="1" applyFill="1" applyBorder="1" applyAlignment="1">
      <alignment vertical="top" wrapText="1"/>
    </xf>
    <xf numFmtId="164" fontId="3" fillId="0" borderId="1" xfId="1" applyNumberFormat="1" applyFont="1" applyFill="1" applyBorder="1" applyAlignment="1">
      <alignment horizontal="right" vertical="top"/>
    </xf>
    <xf numFmtId="9" fontId="3" fillId="0" borderId="1" xfId="0" applyNumberFormat="1" applyFont="1" applyFill="1" applyBorder="1" applyAlignment="1">
      <alignment vertical="top" wrapText="1"/>
    </xf>
    <xf numFmtId="10" fontId="3" fillId="0" borderId="1" xfId="0" applyNumberFormat="1" applyFont="1" applyFill="1" applyBorder="1" applyAlignment="1">
      <alignment vertical="top" wrapText="1"/>
    </xf>
    <xf numFmtId="9" fontId="3" fillId="0" borderId="1" xfId="3" applyFont="1" applyFill="1" applyBorder="1" applyAlignment="1">
      <alignment vertical="top" wrapText="1"/>
    </xf>
    <xf numFmtId="167" fontId="3" fillId="0" borderId="1" xfId="0" applyNumberFormat="1" applyFont="1" applyFill="1" applyBorder="1" applyAlignment="1">
      <alignment horizontal="right" vertical="top" wrapText="1"/>
    </xf>
    <xf numFmtId="0" fontId="3" fillId="0" borderId="1" xfId="0" quotePrefix="1" applyFont="1" applyFill="1" applyBorder="1" applyAlignment="1">
      <alignment vertical="top" wrapText="1"/>
    </xf>
    <xf numFmtId="167" fontId="3" fillId="0" borderId="1" xfId="0" applyNumberFormat="1" applyFont="1" applyFill="1" applyBorder="1" applyAlignment="1">
      <alignment vertical="top" wrapText="1"/>
    </xf>
    <xf numFmtId="9" fontId="3" fillId="3" borderId="1" xfId="0" applyNumberFormat="1" applyFont="1" applyFill="1" applyBorder="1" applyAlignment="1">
      <alignment vertical="top"/>
    </xf>
    <xf numFmtId="0" fontId="3" fillId="3" borderId="1" xfId="4" applyFont="1" applyFill="1" applyBorder="1" applyAlignment="1">
      <alignment vertical="top" wrapText="1"/>
    </xf>
    <xf numFmtId="1" fontId="3" fillId="0" borderId="1" xfId="3" applyNumberFormat="1" applyFont="1" applyFill="1" applyBorder="1" applyAlignment="1">
      <alignment vertical="top" wrapText="1"/>
    </xf>
    <xf numFmtId="9" fontId="3" fillId="0" borderId="1" xfId="0" quotePrefix="1" applyNumberFormat="1" applyFont="1" applyFill="1" applyBorder="1" applyAlignment="1">
      <alignment vertical="top" wrapText="1"/>
    </xf>
    <xf numFmtId="1" fontId="3" fillId="0" borderId="1" xfId="3" applyNumberFormat="1" applyFont="1" applyFill="1" applyBorder="1" applyAlignment="1">
      <alignment horizontal="right" vertical="top" wrapText="1"/>
    </xf>
    <xf numFmtId="1" fontId="3" fillId="0" borderId="1" xfId="0" applyNumberFormat="1" applyFont="1" applyFill="1" applyBorder="1" applyAlignment="1">
      <alignment horizontal="right" vertical="top" wrapText="1"/>
    </xf>
    <xf numFmtId="0" fontId="3" fillId="3" borderId="1" xfId="0" quotePrefix="1" applyFont="1" applyFill="1" applyBorder="1" applyAlignment="1">
      <alignment vertical="top" wrapText="1"/>
    </xf>
    <xf numFmtId="0" fontId="3" fillId="3" borderId="3" xfId="0" quotePrefix="1" applyFont="1" applyFill="1" applyBorder="1" applyAlignment="1">
      <alignment vertical="top" wrapText="1"/>
    </xf>
    <xf numFmtId="9" fontId="3" fillId="0" borderId="1" xfId="0" applyNumberFormat="1" applyFont="1" applyFill="1" applyBorder="1" applyAlignment="1">
      <alignment horizontal="right" vertical="top" wrapText="1"/>
    </xf>
    <xf numFmtId="0" fontId="3" fillId="3" borderId="3" xfId="0" applyFont="1" applyFill="1" applyBorder="1" applyAlignment="1">
      <alignment vertical="top" wrapText="1"/>
    </xf>
    <xf numFmtId="9" fontId="3" fillId="0" borderId="1" xfId="3" applyNumberFormat="1" applyFont="1" applyFill="1" applyBorder="1" applyAlignment="1">
      <alignment horizontal="right" vertical="top"/>
    </xf>
    <xf numFmtId="9" fontId="3" fillId="0" borderId="1" xfId="3" applyFont="1" applyFill="1" applyBorder="1" applyAlignment="1">
      <alignment vertical="top"/>
    </xf>
    <xf numFmtId="1" fontId="3" fillId="3" borderId="1" xfId="0" applyNumberFormat="1" applyFont="1" applyFill="1" applyBorder="1" applyAlignment="1">
      <alignment horizontal="right" vertical="top" wrapText="1"/>
    </xf>
    <xf numFmtId="9" fontId="3" fillId="3" borderId="1" xfId="3" applyFont="1" applyFill="1" applyBorder="1" applyAlignment="1">
      <alignment horizontal="right" vertical="top" wrapText="1"/>
    </xf>
    <xf numFmtId="1" fontId="3" fillId="0" borderId="1" xfId="0" applyNumberFormat="1" applyFont="1" applyFill="1" applyBorder="1" applyAlignment="1">
      <alignment horizontal="right" vertical="top"/>
    </xf>
    <xf numFmtId="3" fontId="3" fillId="0" borderId="1" xfId="0" applyNumberFormat="1" applyFont="1" applyFill="1" applyBorder="1" applyAlignment="1">
      <alignment horizontal="left" vertical="top" wrapText="1"/>
    </xf>
    <xf numFmtId="3" fontId="3" fillId="0" borderId="1" xfId="0" applyNumberFormat="1" applyFont="1" applyFill="1" applyBorder="1" applyAlignment="1">
      <alignment vertical="top" wrapText="1"/>
    </xf>
    <xf numFmtId="43" fontId="3" fillId="3" borderId="1" xfId="1" applyFont="1" applyFill="1" applyBorder="1" applyAlignment="1">
      <alignment horizontal="left" vertical="top" wrapText="1"/>
    </xf>
    <xf numFmtId="49" fontId="3" fillId="3" borderId="1" xfId="0" applyNumberFormat="1" applyFont="1" applyFill="1" applyBorder="1" applyAlignment="1">
      <alignment horizontal="right" vertical="top" wrapText="1"/>
    </xf>
    <xf numFmtId="0" fontId="3" fillId="3" borderId="1" xfId="5" applyNumberFormat="1" applyFont="1" applyFill="1" applyBorder="1" applyAlignment="1">
      <alignment vertical="top" wrapText="1"/>
    </xf>
    <xf numFmtId="9" fontId="3" fillId="3" borderId="1" xfId="0" applyNumberFormat="1" applyFont="1" applyFill="1" applyBorder="1" applyAlignment="1">
      <alignment horizontal="right" vertical="top" wrapText="1"/>
    </xf>
    <xf numFmtId="0" fontId="3" fillId="0" borderId="1" xfId="0" applyFont="1" applyFill="1" applyBorder="1" applyAlignment="1">
      <alignment horizontal="right" vertical="top"/>
    </xf>
    <xf numFmtId="0" fontId="3" fillId="0" borderId="1" xfId="0" quotePrefix="1" applyFont="1" applyFill="1" applyBorder="1" applyAlignment="1">
      <alignment horizontal="left" vertical="top" wrapText="1"/>
    </xf>
    <xf numFmtId="167" fontId="3" fillId="0" borderId="1" xfId="3" applyNumberFormat="1" applyFont="1" applyFill="1" applyBorder="1" applyAlignment="1">
      <alignment vertical="top" wrapText="1"/>
    </xf>
    <xf numFmtId="9" fontId="3" fillId="0" borderId="1" xfId="0" applyNumberFormat="1" applyFont="1" applyFill="1" applyBorder="1" applyAlignment="1">
      <alignment vertical="top"/>
    </xf>
    <xf numFmtId="167" fontId="3" fillId="0" borderId="1" xfId="3" quotePrefix="1" applyNumberFormat="1" applyFont="1" applyFill="1" applyBorder="1" applyAlignment="1">
      <alignment vertical="top" wrapText="1"/>
    </xf>
    <xf numFmtId="9" fontId="3" fillId="0" borderId="1" xfId="0" quotePrefix="1" applyNumberFormat="1" applyFont="1" applyFill="1" applyBorder="1" applyAlignment="1">
      <alignment horizontal="right" vertical="top" wrapText="1"/>
    </xf>
    <xf numFmtId="0" fontId="3" fillId="0" borderId="5" xfId="0" applyFont="1" applyFill="1" applyBorder="1" applyAlignment="1">
      <alignment horizontal="left" vertical="top" wrapText="1"/>
    </xf>
    <xf numFmtId="1" fontId="3" fillId="0" borderId="1" xfId="0" applyNumberFormat="1" applyFont="1" applyFill="1" applyBorder="1" applyAlignment="1">
      <alignment vertical="top"/>
    </xf>
    <xf numFmtId="9" fontId="3" fillId="0" borderId="1" xfId="3" applyFont="1" applyFill="1" applyBorder="1" applyAlignment="1">
      <alignment horizontal="right" vertical="top"/>
    </xf>
    <xf numFmtId="164" fontId="3" fillId="0" borderId="1" xfId="0" applyNumberFormat="1" applyFont="1" applyFill="1" applyBorder="1" applyAlignment="1">
      <alignment horizontal="left" vertical="top" wrapText="1"/>
    </xf>
    <xf numFmtId="0" fontId="3" fillId="0" borderId="5" xfId="0" quotePrefix="1" applyFont="1" applyFill="1" applyBorder="1" applyAlignment="1">
      <alignment horizontal="left" vertical="top" wrapText="1"/>
    </xf>
    <xf numFmtId="167" fontId="3" fillId="0" borderId="1" xfId="3" applyNumberFormat="1" applyFont="1" applyFill="1" applyBorder="1" applyAlignment="1">
      <alignment vertical="top"/>
    </xf>
    <xf numFmtId="164" fontId="3" fillId="0" borderId="1" xfId="0" quotePrefix="1" applyNumberFormat="1" applyFont="1" applyFill="1" applyBorder="1" applyAlignment="1">
      <alignment horizontal="left" vertical="top" wrapText="1"/>
    </xf>
    <xf numFmtId="9" fontId="3" fillId="0" borderId="1" xfId="3" applyNumberFormat="1" applyFont="1" applyFill="1" applyBorder="1" applyAlignment="1">
      <alignment vertical="top"/>
    </xf>
    <xf numFmtId="164" fontId="3" fillId="0" borderId="1" xfId="0" applyNumberFormat="1" applyFont="1" applyFill="1" applyBorder="1" applyAlignment="1">
      <alignment vertical="top" wrapText="1"/>
    </xf>
    <xf numFmtId="0" fontId="3" fillId="0" borderId="0" xfId="0" applyFont="1" applyAlignment="1"/>
    <xf numFmtId="0" fontId="3" fillId="0" borderId="2" xfId="0" applyFont="1" applyFill="1" applyBorder="1" applyAlignment="1">
      <alignment vertical="top" wrapText="1"/>
    </xf>
    <xf numFmtId="0" fontId="3" fillId="0" borderId="3" xfId="0" applyFont="1" applyFill="1" applyBorder="1" applyAlignment="1">
      <alignment horizontal="left" vertical="top" wrapText="1"/>
    </xf>
    <xf numFmtId="1" fontId="3" fillId="3" borderId="1" xfId="0" applyNumberFormat="1" applyFont="1" applyFill="1" applyBorder="1" applyAlignment="1">
      <alignment horizontal="left" vertical="top" wrapText="1"/>
    </xf>
    <xf numFmtId="0" fontId="4" fillId="4" borderId="1" xfId="0" applyFont="1" applyFill="1" applyBorder="1" applyAlignment="1">
      <alignment horizontal="center" vertical="center" wrapText="1"/>
    </xf>
    <xf numFmtId="3" fontId="3" fillId="3" borderId="1" xfId="0" applyNumberFormat="1" applyFont="1" applyFill="1" applyBorder="1" applyAlignment="1">
      <alignment horizontal="center" vertical="top"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164" fontId="3" fillId="0" borderId="1" xfId="1" applyNumberFormat="1" applyFont="1" applyFill="1" applyBorder="1" applyAlignment="1">
      <alignment horizontal="center" vertical="top" wrapText="1"/>
    </xf>
    <xf numFmtId="0" fontId="4" fillId="0" borderId="1" xfId="0" applyFont="1" applyFill="1" applyBorder="1" applyAlignment="1">
      <alignment horizontal="left" vertical="center" wrapText="1"/>
    </xf>
    <xf numFmtId="164" fontId="3" fillId="3" borderId="1" xfId="1" applyNumberFormat="1" applyFont="1" applyFill="1" applyBorder="1" applyAlignment="1">
      <alignment horizontal="left" vertical="top" wrapText="1"/>
    </xf>
    <xf numFmtId="3" fontId="4" fillId="0" borderId="1" xfId="0" applyNumberFormat="1" applyFont="1" applyFill="1" applyBorder="1" applyAlignment="1">
      <alignment horizontal="right" vertical="top" wrapText="1"/>
    </xf>
    <xf numFmtId="164" fontId="3" fillId="3" borderId="1" xfId="1" applyNumberFormat="1" applyFont="1" applyFill="1" applyBorder="1" applyAlignment="1">
      <alignment vertical="top" wrapText="1"/>
    </xf>
    <xf numFmtId="1" fontId="3" fillId="0" borderId="1" xfId="1" applyNumberFormat="1" applyFont="1" applyFill="1" applyBorder="1" applyAlignment="1">
      <alignment vertical="top" wrapText="1"/>
    </xf>
    <xf numFmtId="9" fontId="3" fillId="0" borderId="1" xfId="1" applyNumberFormat="1" applyFont="1" applyFill="1" applyBorder="1" applyAlignment="1">
      <alignment horizontal="right" vertical="top" wrapText="1"/>
    </xf>
    <xf numFmtId="0" fontId="3" fillId="3" borderId="0" xfId="0" applyFont="1" applyFill="1"/>
    <xf numFmtId="49" fontId="3" fillId="3" borderId="1" xfId="0" applyNumberFormat="1" applyFont="1" applyFill="1" applyBorder="1" applyAlignment="1">
      <alignment vertical="top" wrapText="1"/>
    </xf>
    <xf numFmtId="0" fontId="3" fillId="0" borderId="1" xfId="0" applyFont="1" applyBorder="1" applyAlignment="1">
      <alignment vertical="top" wrapText="1"/>
    </xf>
    <xf numFmtId="0" fontId="3" fillId="0" borderId="2" xfId="0" applyNumberFormat="1" applyFont="1" applyFill="1" applyBorder="1" applyAlignment="1">
      <alignment vertical="top" wrapText="1"/>
    </xf>
    <xf numFmtId="10" fontId="3" fillId="0" borderId="1" xfId="0" applyNumberFormat="1" applyFont="1" applyFill="1" applyBorder="1" applyAlignment="1">
      <alignment horizontal="right" vertical="top" wrapText="1"/>
    </xf>
    <xf numFmtId="3" fontId="3" fillId="0" borderId="0" xfId="0" applyNumberFormat="1" applyFont="1" applyAlignment="1">
      <alignment vertical="top"/>
    </xf>
    <xf numFmtId="49" fontId="3" fillId="0" borderId="1" xfId="0" quotePrefix="1" applyNumberFormat="1" applyFont="1" applyBorder="1" applyAlignment="1">
      <alignment vertical="top" wrapText="1"/>
    </xf>
    <xf numFmtId="0" fontId="3" fillId="3" borderId="1" xfId="0" applyFont="1" applyFill="1" applyBorder="1" applyAlignment="1">
      <alignment horizontal="right" vertical="top" wrapText="1"/>
    </xf>
    <xf numFmtId="0" fontId="3" fillId="3" borderId="1" xfId="0" quotePrefix="1" applyFont="1" applyFill="1" applyBorder="1" applyAlignment="1">
      <alignment horizontal="left" vertical="top" wrapText="1"/>
    </xf>
    <xf numFmtId="164" fontId="3" fillId="3" borderId="1" xfId="2" applyNumberFormat="1" applyFont="1" applyFill="1" applyBorder="1" applyAlignment="1">
      <alignment horizontal="right" vertical="top" wrapText="1"/>
    </xf>
    <xf numFmtId="0" fontId="3" fillId="0" borderId="1" xfId="0" applyFont="1" applyFill="1" applyBorder="1" applyAlignment="1"/>
    <xf numFmtId="3" fontId="3" fillId="3" borderId="1" xfId="0" applyNumberFormat="1" applyFont="1" applyFill="1" applyBorder="1" applyAlignment="1">
      <alignment vertical="top" wrapText="1"/>
    </xf>
    <xf numFmtId="0" fontId="3" fillId="0" borderId="1" xfId="0" quotePrefix="1" applyFont="1" applyBorder="1" applyAlignment="1">
      <alignment horizontal="left" vertical="top" wrapText="1"/>
    </xf>
    <xf numFmtId="9" fontId="3" fillId="0" borderId="1" xfId="0" applyNumberFormat="1" applyFont="1" applyFill="1" applyBorder="1" applyAlignment="1">
      <alignment horizontal="right" vertical="top"/>
    </xf>
    <xf numFmtId="49" fontId="3" fillId="0" borderId="1" xfId="0" applyNumberFormat="1" applyFont="1" applyFill="1" applyBorder="1" applyAlignment="1">
      <alignment horizontal="right" vertical="top" wrapText="1"/>
    </xf>
    <xf numFmtId="164" fontId="3" fillId="3" borderId="1" xfId="1" applyNumberFormat="1" applyFont="1" applyFill="1" applyBorder="1" applyAlignment="1">
      <alignment horizontal="center" vertical="top" wrapText="1"/>
    </xf>
    <xf numFmtId="9" fontId="3" fillId="3" borderId="1" xfId="3" applyFont="1" applyFill="1" applyBorder="1" applyAlignment="1">
      <alignment vertical="top" wrapText="1"/>
    </xf>
    <xf numFmtId="9" fontId="3" fillId="3" borderId="1" xfId="1" applyNumberFormat="1" applyFont="1" applyFill="1" applyBorder="1" applyAlignment="1">
      <alignment vertical="top" wrapText="1"/>
    </xf>
    <xf numFmtId="9" fontId="3" fillId="3" borderId="1" xfId="3" applyNumberFormat="1" applyFont="1" applyFill="1" applyBorder="1" applyAlignment="1">
      <alignment vertical="top" wrapText="1"/>
    </xf>
    <xf numFmtId="167" fontId="3" fillId="3" borderId="1" xfId="0" applyNumberFormat="1" applyFont="1" applyFill="1" applyBorder="1" applyAlignment="1">
      <alignment horizontal="right" vertical="top" wrapText="1"/>
    </xf>
    <xf numFmtId="167" fontId="3" fillId="3" borderId="1" xfId="0" applyNumberFormat="1" applyFont="1" applyFill="1" applyBorder="1" applyAlignment="1">
      <alignment vertical="top" wrapText="1"/>
    </xf>
    <xf numFmtId="164" fontId="3" fillId="3" borderId="1" xfId="0" applyNumberFormat="1" applyFont="1" applyFill="1" applyBorder="1" applyAlignment="1">
      <alignment vertical="top" wrapText="1"/>
    </xf>
    <xf numFmtId="164" fontId="3" fillId="3" borderId="1" xfId="0" applyNumberFormat="1" applyFont="1" applyFill="1" applyBorder="1" applyAlignment="1">
      <alignment horizontal="left" vertical="top" wrapText="1"/>
    </xf>
    <xf numFmtId="0" fontId="4" fillId="5" borderId="5" xfId="0" applyFont="1" applyFill="1" applyBorder="1" applyAlignment="1">
      <alignment vertical="top"/>
    </xf>
    <xf numFmtId="164" fontId="3" fillId="0" borderId="1" xfId="1" applyNumberFormat="1" applyFont="1" applyBorder="1" applyAlignment="1">
      <alignment horizontal="right" vertical="top"/>
    </xf>
    <xf numFmtId="9" fontId="3" fillId="0" borderId="1" xfId="3" applyNumberFormat="1" applyFont="1" applyFill="1" applyBorder="1" applyAlignment="1">
      <alignment horizontal="center" vertical="top" wrapText="1"/>
    </xf>
    <xf numFmtId="9" fontId="3" fillId="0" borderId="1" xfId="1" applyNumberFormat="1" applyFont="1" applyFill="1" applyBorder="1" applyAlignment="1">
      <alignment horizontal="center" vertical="top" wrapText="1"/>
    </xf>
    <xf numFmtId="43" fontId="3" fillId="0" borderId="1" xfId="1" applyFont="1" applyFill="1" applyBorder="1" applyAlignment="1">
      <alignment vertical="top" wrapText="1"/>
    </xf>
    <xf numFmtId="9" fontId="3" fillId="0" borderId="1" xfId="3" applyFont="1" applyFill="1" applyBorder="1" applyAlignment="1">
      <alignment horizontal="right" vertical="top" wrapText="1"/>
    </xf>
    <xf numFmtId="0" fontId="3" fillId="0" borderId="1" xfId="0" applyFont="1" applyFill="1" applyBorder="1" applyAlignment="1">
      <alignment horizontal="center" vertical="top"/>
    </xf>
    <xf numFmtId="0" fontId="3" fillId="0" borderId="1" xfId="1" applyNumberFormat="1" applyFont="1" applyFill="1" applyBorder="1" applyAlignment="1">
      <alignment vertical="top" wrapText="1"/>
    </xf>
    <xf numFmtId="167" fontId="3" fillId="0" borderId="1" xfId="3" applyNumberFormat="1" applyFont="1" applyFill="1" applyBorder="1" applyAlignment="1">
      <alignment horizontal="right" vertical="top" wrapText="1"/>
    </xf>
    <xf numFmtId="0" fontId="3" fillId="3" borderId="1" xfId="0" quotePrefix="1" applyFont="1" applyFill="1" applyBorder="1" applyAlignment="1">
      <alignment horizontal="right" vertical="top" wrapText="1"/>
    </xf>
    <xf numFmtId="9" fontId="3" fillId="3" borderId="1" xfId="0" quotePrefix="1" applyNumberFormat="1" applyFont="1" applyFill="1" applyBorder="1" applyAlignment="1">
      <alignment horizontal="right" vertical="top" wrapText="1"/>
    </xf>
    <xf numFmtId="9" fontId="3" fillId="3" borderId="1" xfId="0" applyNumberFormat="1" applyFont="1" applyFill="1" applyBorder="1" applyAlignment="1">
      <alignment horizontal="right" vertical="top"/>
    </xf>
    <xf numFmtId="0" fontId="4" fillId="5" borderId="5" xfId="0" applyFont="1" applyFill="1" applyBorder="1" applyAlignment="1">
      <alignment horizontal="left" vertical="top"/>
    </xf>
    <xf numFmtId="164" fontId="3" fillId="0" borderId="1" xfId="0" applyNumberFormat="1" applyFont="1" applyFill="1" applyBorder="1" applyAlignment="1">
      <alignment horizontal="left" vertical="top"/>
    </xf>
    <xf numFmtId="167" fontId="3" fillId="0" borderId="1" xfId="3" applyNumberFormat="1" applyFont="1" applyFill="1" applyBorder="1" applyAlignment="1">
      <alignment horizontal="right" vertical="top"/>
    </xf>
    <xf numFmtId="0" fontId="3" fillId="0" borderId="1" xfId="0" applyFont="1" applyFill="1" applyBorder="1" applyAlignment="1">
      <alignment horizontal="center" vertical="top" wrapText="1"/>
    </xf>
    <xf numFmtId="0" fontId="3" fillId="0" borderId="0" xfId="0" applyFont="1" applyAlignment="1">
      <alignment vertical="top"/>
    </xf>
    <xf numFmtId="0" fontId="3" fillId="8" borderId="0" xfId="0" applyFont="1" applyFill="1" applyAlignment="1">
      <alignment horizont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3" borderId="1" xfId="0" applyFont="1" applyFill="1" applyBorder="1" applyAlignment="1">
      <alignment horizontal="center" vertical="top"/>
    </xf>
    <xf numFmtId="0" fontId="4" fillId="0" borderId="1" xfId="0" applyFont="1" applyBorder="1" applyAlignment="1">
      <alignment horizontal="center" vertical="top"/>
    </xf>
    <xf numFmtId="0" fontId="4" fillId="0" borderId="1" xfId="0" applyFont="1" applyFill="1" applyBorder="1" applyAlignment="1">
      <alignment horizontal="center" vertical="top"/>
    </xf>
    <xf numFmtId="0" fontId="4" fillId="5" borderId="4" xfId="0" applyFont="1" applyFill="1" applyBorder="1" applyAlignment="1">
      <alignment horizontal="center" vertical="top"/>
    </xf>
    <xf numFmtId="0" fontId="4" fillId="0" borderId="4" xfId="0" applyFont="1" applyFill="1" applyBorder="1" applyAlignment="1">
      <alignment horizontal="center" vertical="top"/>
    </xf>
    <xf numFmtId="0" fontId="3" fillId="0" borderId="0" xfId="0" applyFont="1" applyAlignment="1">
      <alignment horizontal="center"/>
    </xf>
    <xf numFmtId="0" fontId="4" fillId="0" borderId="0" xfId="0" applyFont="1" applyAlignment="1">
      <alignment horizontal="center" vertical="center"/>
    </xf>
    <xf numFmtId="9" fontId="3" fillId="3" borderId="1" xfId="1" applyNumberFormat="1" applyFont="1" applyFill="1" applyBorder="1" applyAlignment="1">
      <alignment horizontal="right" vertical="top" wrapText="1"/>
    </xf>
    <xf numFmtId="0" fontId="3" fillId="3" borderId="1" xfId="0" applyFont="1" applyFill="1" applyBorder="1" applyAlignment="1">
      <alignment horizontal="right" vertical="top"/>
    </xf>
    <xf numFmtId="164" fontId="4" fillId="3" borderId="1" xfId="1" applyNumberFormat="1" applyFont="1" applyFill="1" applyBorder="1" applyAlignment="1">
      <alignment horizontal="right" vertical="top" wrapText="1"/>
    </xf>
    <xf numFmtId="0" fontId="4" fillId="0" borderId="0" xfId="0" applyFont="1" applyAlignment="1">
      <alignment horizontal="right"/>
    </xf>
    <xf numFmtId="164" fontId="4" fillId="0" borderId="1" xfId="1" applyNumberFormat="1" applyFont="1" applyFill="1" applyBorder="1" applyAlignment="1">
      <alignment horizontal="right" vertical="top" wrapText="1"/>
    </xf>
    <xf numFmtId="164" fontId="4" fillId="0" borderId="1" xfId="1" applyNumberFormat="1" applyFont="1" applyFill="1" applyBorder="1" applyAlignment="1">
      <alignment horizontal="right" vertical="center" wrapText="1"/>
    </xf>
    <xf numFmtId="3" fontId="4" fillId="3" borderId="1" xfId="0" applyNumberFormat="1" applyFont="1" applyFill="1" applyBorder="1" applyAlignment="1">
      <alignment horizontal="right" vertical="top" wrapText="1"/>
    </xf>
    <xf numFmtId="3" fontId="4" fillId="3" borderId="6" xfId="0" applyNumberFormat="1" applyFont="1" applyFill="1" applyBorder="1" applyAlignment="1">
      <alignment horizontal="right" vertical="top" wrapText="1"/>
    </xf>
    <xf numFmtId="164" fontId="4" fillId="3" borderId="6" xfId="1" applyNumberFormat="1" applyFont="1" applyFill="1" applyBorder="1" applyAlignment="1">
      <alignment horizontal="right" vertical="top" wrapText="1"/>
    </xf>
    <xf numFmtId="0" fontId="4" fillId="3" borderId="1" xfId="0" applyFont="1" applyFill="1" applyBorder="1" applyAlignment="1">
      <alignment horizontal="right" vertical="top" wrapText="1"/>
    </xf>
    <xf numFmtId="3" fontId="4" fillId="0" borderId="1" xfId="0" applyNumberFormat="1" applyFont="1" applyFill="1" applyBorder="1" applyAlignment="1">
      <alignment horizontal="right" vertical="top"/>
    </xf>
    <xf numFmtId="164" fontId="4" fillId="0" borderId="1" xfId="1" applyNumberFormat="1" applyFont="1" applyBorder="1" applyAlignment="1">
      <alignment horizontal="right" vertical="top"/>
    </xf>
    <xf numFmtId="0" fontId="4" fillId="0" borderId="3" xfId="0" applyFont="1" applyFill="1" applyBorder="1" applyAlignment="1">
      <alignment horizontal="right" vertical="top" wrapText="1"/>
    </xf>
    <xf numFmtId="0" fontId="4" fillId="0" borderId="1" xfId="0" applyFont="1" applyFill="1" applyBorder="1" applyAlignment="1">
      <alignment horizontal="right" vertical="center" wrapText="1"/>
    </xf>
    <xf numFmtId="164" fontId="4" fillId="7" borderId="6" xfId="0" applyNumberFormat="1" applyFont="1" applyFill="1" applyBorder="1" applyAlignment="1">
      <alignment horizontal="right" vertical="center" wrapText="1"/>
    </xf>
    <xf numFmtId="164" fontId="4" fillId="0" borderId="1" xfId="0" applyNumberFormat="1" applyFont="1" applyFill="1" applyBorder="1" applyAlignment="1">
      <alignment horizontal="right" vertical="top" wrapText="1"/>
    </xf>
    <xf numFmtId="164" fontId="4" fillId="3" borderId="1" xfId="1" applyNumberFormat="1" applyFont="1" applyFill="1" applyBorder="1" applyAlignment="1">
      <alignment horizontal="right" vertical="top"/>
    </xf>
    <xf numFmtId="164" fontId="4" fillId="0" borderId="1" xfId="1" applyNumberFormat="1" applyFont="1" applyFill="1" applyBorder="1" applyAlignment="1">
      <alignment horizontal="right" vertical="top"/>
    </xf>
    <xf numFmtId="166" fontId="4" fillId="3" borderId="1" xfId="2" applyNumberFormat="1" applyFont="1" applyFill="1" applyBorder="1" applyAlignment="1">
      <alignment horizontal="right" vertical="top" wrapText="1"/>
    </xf>
    <xf numFmtId="49" fontId="4" fillId="0" borderId="1" xfId="0" applyNumberFormat="1" applyFont="1" applyBorder="1" applyAlignment="1">
      <alignment horizontal="right" vertical="top" wrapText="1"/>
    </xf>
    <xf numFmtId="3" fontId="4" fillId="0" borderId="1" xfId="0" applyNumberFormat="1" applyFont="1" applyBorder="1" applyAlignment="1">
      <alignment horizontal="right" vertical="top"/>
    </xf>
    <xf numFmtId="0" fontId="4" fillId="5" borderId="6" xfId="0" applyFont="1" applyFill="1" applyBorder="1" applyAlignment="1">
      <alignment horizontal="right" vertical="top"/>
    </xf>
    <xf numFmtId="164" fontId="4" fillId="7" borderId="6" xfId="0" applyNumberFormat="1" applyFont="1" applyFill="1" applyBorder="1" applyAlignment="1">
      <alignment horizontal="right" vertical="top"/>
    </xf>
    <xf numFmtId="164" fontId="4" fillId="4" borderId="1" xfId="1" applyNumberFormat="1" applyFont="1" applyFill="1" applyBorder="1" applyAlignment="1">
      <alignment horizontal="right" vertical="center"/>
    </xf>
    <xf numFmtId="0" fontId="4" fillId="0" borderId="1" xfId="0" applyFont="1" applyFill="1" applyBorder="1" applyAlignment="1">
      <alignment horizontal="right" vertical="center"/>
    </xf>
    <xf numFmtId="3" fontId="4" fillId="3" borderId="1" xfId="0" applyNumberFormat="1" applyFont="1" applyFill="1" applyBorder="1" applyAlignment="1">
      <alignment horizontal="right" vertical="center" wrapText="1"/>
    </xf>
    <xf numFmtId="3" fontId="4" fillId="3" borderId="6" xfId="0" applyNumberFormat="1" applyFont="1" applyFill="1" applyBorder="1" applyAlignment="1">
      <alignment horizontal="right" vertical="center" wrapText="1"/>
    </xf>
    <xf numFmtId="164" fontId="4" fillId="3" borderId="1" xfId="1" applyNumberFormat="1" applyFont="1" applyFill="1" applyBorder="1" applyAlignment="1">
      <alignment horizontal="right" vertical="center" wrapText="1"/>
    </xf>
    <xf numFmtId="0" fontId="4" fillId="3" borderId="1" xfId="0" applyFont="1" applyFill="1" applyBorder="1" applyAlignment="1">
      <alignment horizontal="right" vertical="center" wrapText="1"/>
    </xf>
    <xf numFmtId="3" fontId="4" fillId="0" borderId="1" xfId="0" applyNumberFormat="1" applyFont="1" applyFill="1" applyBorder="1" applyAlignment="1">
      <alignment horizontal="right" vertical="center"/>
    </xf>
    <xf numFmtId="164" fontId="4" fillId="0" borderId="1" xfId="1" applyNumberFormat="1" applyFont="1" applyBorder="1" applyAlignment="1">
      <alignment horizontal="right" vertical="center"/>
    </xf>
    <xf numFmtId="164" fontId="4" fillId="4" borderId="1" xfId="1" applyNumberFormat="1" applyFont="1" applyFill="1" applyBorder="1" applyAlignment="1">
      <alignment horizontal="right" vertical="top" wrapText="1"/>
    </xf>
    <xf numFmtId="0" fontId="4" fillId="4" borderId="1" xfId="0" applyFont="1" applyFill="1" applyBorder="1" applyAlignment="1">
      <alignment horizontal="right" vertical="top" wrapText="1"/>
    </xf>
    <xf numFmtId="168" fontId="4" fillId="4" borderId="1" xfId="1" applyNumberFormat="1" applyFont="1" applyFill="1" applyBorder="1" applyAlignment="1">
      <alignment horizontal="right" vertical="top" wrapText="1"/>
    </xf>
    <xf numFmtId="1" fontId="4" fillId="4" borderId="1" xfId="1" applyNumberFormat="1" applyFont="1" applyFill="1" applyBorder="1" applyAlignment="1">
      <alignment horizontal="right" vertical="top" wrapText="1"/>
    </xf>
    <xf numFmtId="9" fontId="4" fillId="4" borderId="1" xfId="1" applyNumberFormat="1" applyFont="1" applyFill="1" applyBorder="1" applyAlignment="1">
      <alignment horizontal="right" vertical="top" wrapText="1"/>
    </xf>
    <xf numFmtId="9" fontId="4" fillId="4" borderId="1" xfId="1" applyNumberFormat="1" applyFont="1" applyFill="1" applyBorder="1" applyAlignment="1">
      <alignment horizontal="right" vertical="top"/>
    </xf>
    <xf numFmtId="164" fontId="4" fillId="4" borderId="1" xfId="1" applyNumberFormat="1" applyFont="1" applyFill="1" applyBorder="1" applyAlignment="1">
      <alignment horizontal="right" vertical="top"/>
    </xf>
    <xf numFmtId="9" fontId="4" fillId="4" borderId="1" xfId="0" applyNumberFormat="1" applyFont="1" applyFill="1" applyBorder="1" applyAlignment="1">
      <alignment horizontal="right" vertical="top" wrapText="1"/>
    </xf>
    <xf numFmtId="167" fontId="4" fillId="4" borderId="1" xfId="0" applyNumberFormat="1" applyFont="1" applyFill="1" applyBorder="1" applyAlignment="1">
      <alignment horizontal="right" vertical="top" wrapText="1"/>
    </xf>
    <xf numFmtId="9" fontId="4" fillId="4" borderId="1" xfId="0" applyNumberFormat="1" applyFont="1" applyFill="1" applyBorder="1" applyAlignment="1">
      <alignment horizontal="right" vertical="top"/>
    </xf>
    <xf numFmtId="1" fontId="4" fillId="4" borderId="1" xfId="0" applyNumberFormat="1" applyFont="1" applyFill="1" applyBorder="1" applyAlignment="1">
      <alignment horizontal="right" vertical="top" wrapText="1"/>
    </xf>
    <xf numFmtId="9" fontId="4" fillId="4" borderId="1" xfId="3" applyFont="1" applyFill="1" applyBorder="1" applyAlignment="1">
      <alignment horizontal="right" vertical="top"/>
    </xf>
    <xf numFmtId="9" fontId="4" fillId="4" borderId="1" xfId="3" applyFont="1" applyFill="1" applyBorder="1" applyAlignment="1">
      <alignment horizontal="right" vertical="top" wrapText="1"/>
    </xf>
    <xf numFmtId="3" fontId="4" fillId="4" borderId="1" xfId="0" applyNumberFormat="1" applyFont="1" applyFill="1" applyBorder="1" applyAlignment="1">
      <alignment horizontal="right" vertical="top" wrapText="1"/>
    </xf>
    <xf numFmtId="0" fontId="4" fillId="4" borderId="1" xfId="0" applyFont="1" applyFill="1" applyBorder="1" applyAlignment="1">
      <alignment horizontal="right" vertical="top"/>
    </xf>
    <xf numFmtId="49" fontId="4" fillId="4" borderId="1" xfId="0" applyNumberFormat="1" applyFont="1" applyFill="1" applyBorder="1" applyAlignment="1">
      <alignment horizontal="right" vertical="top" wrapText="1"/>
    </xf>
    <xf numFmtId="0" fontId="4" fillId="5" borderId="5" xfId="0" applyFont="1" applyFill="1" applyBorder="1" applyAlignment="1">
      <alignment horizontal="right" vertical="top"/>
    </xf>
    <xf numFmtId="1" fontId="4" fillId="4" borderId="1" xfId="3" applyNumberFormat="1" applyFont="1" applyFill="1" applyBorder="1" applyAlignment="1">
      <alignment horizontal="right" vertical="top" wrapText="1"/>
    </xf>
    <xf numFmtId="43" fontId="4" fillId="4" borderId="1" xfId="1" applyFont="1" applyFill="1" applyBorder="1" applyAlignment="1">
      <alignment horizontal="right" vertical="top" wrapText="1"/>
    </xf>
    <xf numFmtId="9" fontId="4" fillId="4" borderId="1" xfId="0" quotePrefix="1" applyNumberFormat="1" applyFont="1" applyFill="1" applyBorder="1" applyAlignment="1">
      <alignment horizontal="right" vertical="top" wrapText="1"/>
    </xf>
    <xf numFmtId="0" fontId="4" fillId="4" borderId="1" xfId="0" quotePrefix="1" applyFont="1" applyFill="1" applyBorder="1" applyAlignment="1">
      <alignment horizontal="right" vertical="top" wrapText="1"/>
    </xf>
    <xf numFmtId="0" fontId="4" fillId="4" borderId="5" xfId="0" applyFont="1" applyFill="1" applyBorder="1" applyAlignment="1">
      <alignment horizontal="right" vertical="top" wrapText="1"/>
    </xf>
    <xf numFmtId="9" fontId="4" fillId="4" borderId="5" xfId="0" applyNumberFormat="1" applyFont="1" applyFill="1" applyBorder="1" applyAlignment="1">
      <alignment horizontal="right" vertical="top" wrapText="1"/>
    </xf>
    <xf numFmtId="9" fontId="4" fillId="4" borderId="1" xfId="3" applyNumberFormat="1" applyFont="1" applyFill="1" applyBorder="1" applyAlignment="1">
      <alignment horizontal="right" vertical="top"/>
    </xf>
    <xf numFmtId="0" fontId="3" fillId="3" borderId="3" xfId="0" applyFont="1" applyFill="1" applyBorder="1" applyAlignment="1">
      <alignment horizontal="left" vertical="top" wrapText="1"/>
    </xf>
    <xf numFmtId="0" fontId="10" fillId="3" borderId="1" xfId="0" applyFont="1" applyFill="1" applyBorder="1" applyAlignment="1">
      <alignment horizontal="right" vertical="top" wrapText="1"/>
    </xf>
    <xf numFmtId="164" fontId="12" fillId="3" borderId="1" xfId="1" applyNumberFormat="1" applyFont="1" applyFill="1" applyBorder="1" applyAlignment="1">
      <alignment horizontal="right" vertical="top" wrapText="1"/>
    </xf>
    <xf numFmtId="164" fontId="3" fillId="3" borderId="1" xfId="1" applyNumberFormat="1" applyFont="1" applyFill="1" applyBorder="1" applyAlignment="1">
      <alignment horizontal="right" vertical="center" wrapText="1"/>
    </xf>
    <xf numFmtId="164" fontId="10" fillId="3" borderId="1" xfId="1" applyNumberFormat="1" applyFont="1" applyFill="1" applyBorder="1" applyAlignment="1">
      <alignment horizontal="right" vertical="top" wrapText="1"/>
    </xf>
    <xf numFmtId="3" fontId="10" fillId="3" borderId="1" xfId="0" applyNumberFormat="1" applyFont="1" applyFill="1" applyBorder="1" applyAlignment="1">
      <alignment horizontal="right" vertical="top" wrapText="1"/>
    </xf>
    <xf numFmtId="0" fontId="3" fillId="3" borderId="1" xfId="0" applyFont="1" applyFill="1" applyBorder="1" applyAlignment="1">
      <alignment horizontal="left" vertical="center" wrapText="1"/>
    </xf>
    <xf numFmtId="1" fontId="3" fillId="3" borderId="1" xfId="1" applyNumberFormat="1" applyFont="1" applyFill="1" applyBorder="1" applyAlignment="1">
      <alignment horizontal="right" vertical="top"/>
    </xf>
    <xf numFmtId="1" fontId="3" fillId="3" borderId="1" xfId="0" applyNumberFormat="1" applyFont="1" applyFill="1" applyBorder="1" applyAlignment="1">
      <alignment vertical="top" wrapText="1"/>
    </xf>
    <xf numFmtId="164" fontId="3" fillId="3" borderId="1" xfId="1" applyNumberFormat="1" applyFont="1" applyFill="1" applyBorder="1" applyAlignment="1">
      <alignment horizontal="right" vertical="top"/>
    </xf>
    <xf numFmtId="43" fontId="3" fillId="3" borderId="1" xfId="1" applyNumberFormat="1" applyFont="1" applyFill="1" applyBorder="1" applyAlignment="1">
      <alignment vertical="top" wrapText="1"/>
    </xf>
    <xf numFmtId="164" fontId="3" fillId="3" borderId="1" xfId="1" applyNumberFormat="1" applyFont="1" applyFill="1" applyBorder="1" applyAlignment="1">
      <alignment vertical="top"/>
    </xf>
    <xf numFmtId="9" fontId="3" fillId="3" borderId="1" xfId="3" applyFont="1" applyFill="1" applyBorder="1" applyAlignment="1">
      <alignment vertical="top"/>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1" fontId="3" fillId="0" borderId="1" xfId="0" applyNumberFormat="1" applyFont="1" applyFill="1" applyBorder="1" applyAlignment="1">
      <alignment horizontal="left" vertical="top" wrapText="1"/>
    </xf>
    <xf numFmtId="164" fontId="4" fillId="4" borderId="4" xfId="1" applyNumberFormat="1" applyFont="1" applyFill="1" applyBorder="1" applyAlignment="1">
      <alignment horizontal="left" vertical="center"/>
    </xf>
    <xf numFmtId="164" fontId="4" fillId="4" borderId="5" xfId="1" applyNumberFormat="1" applyFont="1" applyFill="1" applyBorder="1" applyAlignment="1">
      <alignment horizontal="left" vertical="center"/>
    </xf>
    <xf numFmtId="164" fontId="4" fillId="4" borderId="6" xfId="1" applyNumberFormat="1" applyFont="1" applyFill="1" applyBorder="1" applyAlignment="1">
      <alignment horizontal="left" vertical="center"/>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4" xfId="0" quotePrefix="1" applyFont="1" applyFill="1" applyBorder="1" applyAlignment="1">
      <alignment horizontal="left" vertical="center"/>
    </xf>
    <xf numFmtId="0" fontId="4" fillId="2" borderId="5" xfId="0" quotePrefix="1" applyFont="1" applyFill="1" applyBorder="1" applyAlignment="1">
      <alignment horizontal="left" vertical="center"/>
    </xf>
    <xf numFmtId="0" fontId="4" fillId="2" borderId="6" xfId="0" quotePrefix="1" applyFont="1" applyFill="1" applyBorder="1" applyAlignment="1">
      <alignment horizontal="left" vertical="center"/>
    </xf>
    <xf numFmtId="0" fontId="4" fillId="2" borderId="4" xfId="0" quotePrefix="1" applyFont="1" applyFill="1" applyBorder="1" applyAlignment="1">
      <alignment horizontal="left" vertical="top" wrapText="1"/>
    </xf>
    <xf numFmtId="0" fontId="4" fillId="2" borderId="5" xfId="0" quotePrefix="1" applyFont="1" applyFill="1" applyBorder="1" applyAlignment="1">
      <alignment horizontal="left" vertical="top" wrapText="1"/>
    </xf>
    <xf numFmtId="0" fontId="4" fillId="2" borderId="6" xfId="0" quotePrefix="1" applyFont="1" applyFill="1" applyBorder="1" applyAlignment="1">
      <alignment horizontal="left" vertical="top" wrapText="1"/>
    </xf>
    <xf numFmtId="0" fontId="4" fillId="5" borderId="4" xfId="0" applyFont="1" applyFill="1" applyBorder="1" applyAlignment="1">
      <alignment horizontal="left" vertical="top"/>
    </xf>
    <xf numFmtId="0" fontId="4" fillId="5" borderId="5" xfId="0" applyFont="1" applyFill="1" applyBorder="1" applyAlignment="1">
      <alignment horizontal="left" vertical="top"/>
    </xf>
    <xf numFmtId="0" fontId="4" fillId="5" borderId="6"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4"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164" fontId="3" fillId="0" borderId="2" xfId="0" applyNumberFormat="1" applyFont="1" applyFill="1" applyBorder="1" applyAlignment="1">
      <alignment vertical="top" wrapText="1"/>
    </xf>
    <xf numFmtId="164" fontId="3" fillId="0" borderId="3" xfId="0" applyNumberFormat="1" applyFont="1" applyFill="1" applyBorder="1" applyAlignment="1">
      <alignment vertical="top" wrapText="1"/>
    </xf>
    <xf numFmtId="0" fontId="3" fillId="0" borderId="2" xfId="0" quotePrefix="1" applyFont="1" applyFill="1" applyBorder="1" applyAlignment="1">
      <alignment vertical="top" wrapText="1"/>
    </xf>
    <xf numFmtId="0" fontId="3" fillId="0" borderId="3" xfId="0" quotePrefix="1" applyFont="1" applyFill="1" applyBorder="1" applyAlignment="1">
      <alignment vertical="top" wrapText="1"/>
    </xf>
    <xf numFmtId="0" fontId="4" fillId="7" borderId="4" xfId="0" applyFont="1" applyFill="1" applyBorder="1" applyAlignment="1">
      <alignment horizontal="left" vertical="top"/>
    </xf>
    <xf numFmtId="0" fontId="4" fillId="7" borderId="5" xfId="0" applyFont="1" applyFill="1" applyBorder="1" applyAlignment="1">
      <alignment horizontal="left" vertical="top"/>
    </xf>
    <xf numFmtId="164" fontId="3" fillId="0" borderId="2" xfId="1" applyNumberFormat="1" applyFont="1" applyFill="1" applyBorder="1" applyAlignment="1">
      <alignment horizontal="left" vertical="top" wrapText="1"/>
    </xf>
    <xf numFmtId="164" fontId="3" fillId="0" borderId="13" xfId="1" applyNumberFormat="1" applyFont="1" applyFill="1" applyBorder="1" applyAlignment="1">
      <alignment horizontal="left" vertical="top" wrapText="1"/>
    </xf>
    <xf numFmtId="164" fontId="3" fillId="0" borderId="3" xfId="1" applyNumberFormat="1"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3" xfId="0" applyFont="1" applyFill="1" applyBorder="1" applyAlignment="1">
      <alignment horizontal="left" vertical="top" wrapText="1"/>
    </xf>
    <xf numFmtId="0" fontId="10" fillId="3" borderId="2" xfId="0" applyFont="1" applyFill="1" applyBorder="1" applyAlignment="1">
      <alignment vertical="top" wrapText="1"/>
    </xf>
    <xf numFmtId="0" fontId="10" fillId="3" borderId="13" xfId="0" applyFont="1" applyFill="1" applyBorder="1" applyAlignment="1">
      <alignment vertical="top" wrapText="1"/>
    </xf>
    <xf numFmtId="0" fontId="10" fillId="3" borderId="2" xfId="0" applyFont="1" applyFill="1" applyBorder="1" applyAlignment="1">
      <alignment horizontal="left" vertical="top" wrapText="1"/>
    </xf>
    <xf numFmtId="0" fontId="10" fillId="3" borderId="13" xfId="0" applyFont="1" applyFill="1" applyBorder="1" applyAlignment="1">
      <alignment horizontal="left" vertical="top" wrapText="1"/>
    </xf>
    <xf numFmtId="164" fontId="3" fillId="0" borderId="2" xfId="0" applyNumberFormat="1" applyFont="1" applyFill="1" applyBorder="1" applyAlignment="1">
      <alignment horizontal="left" vertical="top" wrapText="1"/>
    </xf>
    <xf numFmtId="164" fontId="3" fillId="0" borderId="13" xfId="0" applyNumberFormat="1" applyFont="1" applyFill="1" applyBorder="1" applyAlignment="1">
      <alignment horizontal="left" vertical="top" wrapText="1"/>
    </xf>
    <xf numFmtId="3" fontId="4" fillId="0" borderId="2" xfId="0" applyNumberFormat="1" applyFont="1" applyFill="1" applyBorder="1" applyAlignment="1">
      <alignment horizontal="right" vertical="top" wrapText="1"/>
    </xf>
    <xf numFmtId="3" fontId="4" fillId="0" borderId="13" xfId="0" applyNumberFormat="1" applyFont="1" applyFill="1" applyBorder="1" applyAlignment="1">
      <alignment horizontal="right" vertical="top" wrapText="1"/>
    </xf>
    <xf numFmtId="0" fontId="3" fillId="0" borderId="2" xfId="0" applyFont="1" applyFill="1" applyBorder="1" applyAlignment="1">
      <alignment vertical="top" wrapText="1"/>
    </xf>
    <xf numFmtId="0" fontId="3" fillId="0" borderId="13" xfId="0" applyFont="1" applyFill="1" applyBorder="1" applyAlignment="1">
      <alignment vertical="top" wrapText="1"/>
    </xf>
    <xf numFmtId="0" fontId="3" fillId="0" borderId="3" xfId="0" applyFont="1" applyFill="1" applyBorder="1" applyAlignment="1">
      <alignment vertical="top" wrapText="1"/>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8" borderId="1" xfId="0" applyFont="1" applyFill="1" applyBorder="1" applyAlignment="1">
      <alignment horizontal="center" vertical="center" wrapText="1"/>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164" fontId="4" fillId="4" borderId="2" xfId="1" applyNumberFormat="1" applyFont="1" applyFill="1" applyBorder="1" applyAlignment="1">
      <alignment horizontal="right" vertical="center" wrapText="1"/>
    </xf>
    <xf numFmtId="164" fontId="4" fillId="4" borderId="3" xfId="1" applyNumberFormat="1" applyFont="1" applyFill="1" applyBorder="1" applyAlignment="1">
      <alignment horizontal="right" vertical="center" wrapText="1"/>
    </xf>
    <xf numFmtId="0" fontId="4" fillId="4" borderId="2"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4" fillId="0" borderId="13" xfId="0" applyFont="1" applyFill="1" applyBorder="1" applyAlignment="1">
      <alignment horizontal="right" vertical="top" wrapText="1"/>
    </xf>
    <xf numFmtId="0" fontId="4" fillId="0" borderId="3" xfId="0" applyFont="1" applyFill="1" applyBorder="1" applyAlignment="1">
      <alignment horizontal="righ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3" xfId="0" applyFont="1" applyFill="1" applyBorder="1" applyAlignment="1">
      <alignment horizontal="center" vertical="top" wrapText="1"/>
    </xf>
    <xf numFmtId="3" fontId="4" fillId="0" borderId="3" xfId="0" applyNumberFormat="1" applyFont="1" applyFill="1" applyBorder="1" applyAlignment="1">
      <alignment horizontal="right" vertical="top" wrapText="1"/>
    </xf>
    <xf numFmtId="0" fontId="3" fillId="0" borderId="2"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 xfId="0" quotePrefix="1" applyFont="1" applyFill="1" applyBorder="1" applyAlignment="1">
      <alignment horizontal="center" vertical="top" wrapText="1"/>
    </xf>
    <xf numFmtId="0" fontId="3" fillId="0" borderId="13" xfId="0" quotePrefix="1" applyFont="1" applyFill="1" applyBorder="1" applyAlignment="1">
      <alignment horizontal="center" vertical="top" wrapText="1"/>
    </xf>
    <xf numFmtId="0" fontId="3" fillId="0" borderId="3" xfId="0" quotePrefix="1" applyFont="1" applyFill="1" applyBorder="1" applyAlignment="1">
      <alignment horizontal="center" vertical="top" wrapText="1"/>
    </xf>
    <xf numFmtId="0" fontId="4" fillId="6" borderId="4" xfId="0" applyFont="1" applyFill="1" applyBorder="1" applyAlignment="1">
      <alignment horizontal="left" vertical="top"/>
    </xf>
    <xf numFmtId="0" fontId="4" fillId="6" borderId="5" xfId="0" applyFont="1" applyFill="1" applyBorder="1" applyAlignment="1">
      <alignment horizontal="left" vertical="top"/>
    </xf>
    <xf numFmtId="0" fontId="4" fillId="6" borderId="6" xfId="0" applyFont="1" applyFill="1" applyBorder="1" applyAlignment="1">
      <alignment horizontal="left" vertical="top"/>
    </xf>
    <xf numFmtId="0" fontId="3" fillId="0" borderId="1" xfId="0" applyFont="1" applyFill="1" applyBorder="1" applyAlignment="1">
      <alignment vertical="top" wrapText="1"/>
    </xf>
    <xf numFmtId="0" fontId="4" fillId="2" borderId="5" xfId="0" applyFont="1" applyFill="1" applyBorder="1" applyAlignment="1">
      <alignment horizontal="left"/>
    </xf>
    <xf numFmtId="0" fontId="4" fillId="2" borderId="6" xfId="0" applyFont="1" applyFill="1" applyBorder="1" applyAlignment="1">
      <alignment horizontal="left"/>
    </xf>
    <xf numFmtId="0" fontId="4" fillId="2" borderId="4" xfId="0" applyFont="1" applyFill="1" applyBorder="1" applyAlignment="1">
      <alignment horizontal="left"/>
    </xf>
    <xf numFmtId="0" fontId="3" fillId="0" borderId="2" xfId="0" quotePrefix="1" applyFont="1" applyFill="1" applyBorder="1" applyAlignment="1">
      <alignment horizontal="left" vertical="top" wrapText="1"/>
    </xf>
    <xf numFmtId="0" fontId="3" fillId="0" borderId="3" xfId="0" quotePrefix="1" applyFont="1" applyFill="1" applyBorder="1" applyAlignment="1">
      <alignment horizontal="left" vertical="top" wrapText="1"/>
    </xf>
  </cellXfs>
  <cellStyles count="7">
    <cellStyle name="Comma" xfId="1" builtinId="3"/>
    <cellStyle name="Comma 3" xfId="2"/>
    <cellStyle name="Comma 5" xfId="5"/>
    <cellStyle name="Normal" xfId="0" builtinId="0"/>
    <cellStyle name="Normal 2" xfId="4"/>
    <cellStyle name="Normal 2 2" xfId="6"/>
    <cellStyle name="Percent" xfId="3" builtinId="5"/>
  </cellStyles>
  <dxfs count="6">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s>
  <tableStyles count="0" defaultTableStyle="TableStyleMedium2" defaultPivotStyle="PivotStyleLight16"/>
  <colors>
    <mruColors>
      <color rgb="FF66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2"/>
  <sheetViews>
    <sheetView tabSelected="1" topLeftCell="A140" zoomScale="91" zoomScaleNormal="91" zoomScaleSheetLayoutView="55" workbookViewId="0">
      <selection activeCell="F16" sqref="F16"/>
    </sheetView>
  </sheetViews>
  <sheetFormatPr defaultColWidth="34.7109375" defaultRowHeight="74.25" customHeight="1" x14ac:dyDescent="0.25"/>
  <cols>
    <col min="1" max="1" width="5.140625" style="123" customWidth="1"/>
    <col min="2" max="2" width="29.28515625" style="59" customWidth="1"/>
    <col min="3" max="3" width="23" style="1" customWidth="1"/>
    <col min="4" max="4" width="21.140625" style="1" customWidth="1"/>
    <col min="5" max="5" width="15.7109375" style="1" customWidth="1"/>
    <col min="6" max="6" width="17.7109375" style="1" customWidth="1"/>
    <col min="7" max="7" width="16.42578125" style="1" customWidth="1"/>
    <col min="8" max="8" width="16.28515625" style="1" customWidth="1"/>
    <col min="9" max="9" width="16.42578125" style="1" customWidth="1"/>
    <col min="10" max="10" width="20.42578125" style="128" customWidth="1"/>
    <col min="11" max="11" width="34.28515625" style="1" customWidth="1"/>
    <col min="12" max="12" width="19.42578125" style="128" customWidth="1"/>
    <col min="13" max="16384" width="34.7109375" style="1"/>
  </cols>
  <sheetData>
    <row r="1" spans="1:12" ht="19.5" customHeight="1" x14ac:dyDescent="0.25">
      <c r="A1" s="114"/>
      <c r="B1" s="259" t="s">
        <v>14</v>
      </c>
      <c r="C1" s="259"/>
      <c r="D1" s="259"/>
      <c r="E1" s="259"/>
      <c r="F1" s="259"/>
      <c r="G1" s="259"/>
      <c r="H1" s="259"/>
      <c r="I1" s="259"/>
      <c r="J1" s="259"/>
      <c r="K1" s="259"/>
      <c r="L1" s="259"/>
    </row>
    <row r="2" spans="1:12" ht="15.75" x14ac:dyDescent="0.25">
      <c r="A2" s="262" t="s">
        <v>9</v>
      </c>
      <c r="B2" s="260" t="s">
        <v>0</v>
      </c>
      <c r="C2" s="262" t="s">
        <v>1</v>
      </c>
      <c r="D2" s="262" t="s">
        <v>2</v>
      </c>
      <c r="E2" s="262" t="s">
        <v>10</v>
      </c>
      <c r="F2" s="264" t="s">
        <v>3</v>
      </c>
      <c r="G2" s="265"/>
      <c r="H2" s="265"/>
      <c r="I2" s="266"/>
      <c r="J2" s="269" t="s">
        <v>11</v>
      </c>
      <c r="K2" s="262" t="s">
        <v>13</v>
      </c>
      <c r="L2" s="267" t="s">
        <v>12</v>
      </c>
    </row>
    <row r="3" spans="1:12" ht="15.75" x14ac:dyDescent="0.25">
      <c r="A3" s="263"/>
      <c r="B3" s="261"/>
      <c r="C3" s="263"/>
      <c r="D3" s="263"/>
      <c r="E3" s="263"/>
      <c r="F3" s="63" t="s">
        <v>4</v>
      </c>
      <c r="G3" s="63" t="s">
        <v>5</v>
      </c>
      <c r="H3" s="63" t="s">
        <v>6</v>
      </c>
      <c r="I3" s="63" t="s">
        <v>7</v>
      </c>
      <c r="J3" s="270"/>
      <c r="K3" s="263"/>
      <c r="L3" s="268"/>
    </row>
    <row r="4" spans="1:12" ht="21.75" customHeight="1" x14ac:dyDescent="0.25">
      <c r="A4" s="237" t="s">
        <v>48</v>
      </c>
      <c r="B4" s="238"/>
      <c r="C4" s="238"/>
      <c r="D4" s="238"/>
      <c r="E4" s="238"/>
      <c r="F4" s="238"/>
      <c r="G4" s="238"/>
      <c r="H4" s="238"/>
      <c r="I4" s="238"/>
      <c r="J4" s="238"/>
      <c r="K4" s="238"/>
      <c r="L4" s="139">
        <f>L6+L11+L12+L13+L19+L20+L22+L24+L30+L33+L35+L43+L44+L47+L54</f>
        <v>1885644779</v>
      </c>
    </row>
    <row r="5" spans="1:12" ht="31.5" customHeight="1" x14ac:dyDescent="0.25">
      <c r="A5" s="205" t="s">
        <v>174</v>
      </c>
      <c r="B5" s="206"/>
      <c r="C5" s="206"/>
      <c r="D5" s="206"/>
      <c r="E5" s="206"/>
      <c r="F5" s="206"/>
      <c r="G5" s="206"/>
      <c r="H5" s="206"/>
      <c r="I5" s="206"/>
      <c r="J5" s="206"/>
      <c r="K5" s="206"/>
      <c r="L5" s="207"/>
    </row>
    <row r="6" spans="1:12" ht="25.5" customHeight="1" x14ac:dyDescent="0.25">
      <c r="A6" s="273">
        <v>1</v>
      </c>
      <c r="B6" s="250" t="s">
        <v>307</v>
      </c>
      <c r="C6" s="280" t="s">
        <v>132</v>
      </c>
      <c r="D6" s="4" t="s">
        <v>112</v>
      </c>
      <c r="E6" s="4" t="s">
        <v>51</v>
      </c>
      <c r="F6" s="69">
        <v>12065</v>
      </c>
      <c r="G6" s="69">
        <v>2265</v>
      </c>
      <c r="H6" s="69">
        <v>870</v>
      </c>
      <c r="I6" s="69"/>
      <c r="J6" s="156">
        <v>15200</v>
      </c>
      <c r="K6" s="239" t="s">
        <v>308</v>
      </c>
      <c r="L6" s="248">
        <v>6852000</v>
      </c>
    </row>
    <row r="7" spans="1:12" ht="30" customHeight="1" x14ac:dyDescent="0.25">
      <c r="A7" s="275"/>
      <c r="B7" s="251"/>
      <c r="C7" s="281"/>
      <c r="D7" s="4" t="s">
        <v>114</v>
      </c>
      <c r="E7" s="4" t="s">
        <v>51</v>
      </c>
      <c r="F7" s="9">
        <v>3150</v>
      </c>
      <c r="G7" s="9">
        <v>3840</v>
      </c>
      <c r="H7" s="9">
        <v>9200</v>
      </c>
      <c r="I7" s="9">
        <v>4810</v>
      </c>
      <c r="J7" s="156">
        <v>21000</v>
      </c>
      <c r="K7" s="241"/>
      <c r="L7" s="271"/>
    </row>
    <row r="8" spans="1:12" ht="37.5" customHeight="1" x14ac:dyDescent="0.25">
      <c r="A8" s="275"/>
      <c r="B8" s="251"/>
      <c r="C8" s="281"/>
      <c r="D8" s="4" t="s">
        <v>115</v>
      </c>
      <c r="E8" s="4" t="s">
        <v>51</v>
      </c>
      <c r="F8" s="9">
        <v>5250</v>
      </c>
      <c r="G8" s="9">
        <v>2000</v>
      </c>
      <c r="H8" s="9">
        <v>5250</v>
      </c>
      <c r="I8" s="9">
        <v>2000</v>
      </c>
      <c r="J8" s="156">
        <v>14500</v>
      </c>
      <c r="K8" s="241"/>
      <c r="L8" s="271"/>
    </row>
    <row r="9" spans="1:12" ht="31.5" customHeight="1" x14ac:dyDescent="0.25">
      <c r="A9" s="275"/>
      <c r="B9" s="251"/>
      <c r="C9" s="281"/>
      <c r="D9" s="4" t="s">
        <v>116</v>
      </c>
      <c r="E9" s="4" t="s">
        <v>51</v>
      </c>
      <c r="F9" s="9">
        <v>238</v>
      </c>
      <c r="G9" s="9">
        <v>3262</v>
      </c>
      <c r="H9" s="9">
        <v>4270</v>
      </c>
      <c r="I9" s="9">
        <v>3230</v>
      </c>
      <c r="J9" s="156">
        <v>11000</v>
      </c>
      <c r="K9" s="241"/>
      <c r="L9" s="271"/>
    </row>
    <row r="10" spans="1:12" ht="24.75" customHeight="1" x14ac:dyDescent="0.25">
      <c r="A10" s="274"/>
      <c r="B10" s="252"/>
      <c r="C10" s="282"/>
      <c r="D10" s="4" t="s">
        <v>113</v>
      </c>
      <c r="E10" s="4" t="s">
        <v>51</v>
      </c>
      <c r="F10" s="3">
        <v>200</v>
      </c>
      <c r="G10" s="3">
        <v>100</v>
      </c>
      <c r="H10" s="3">
        <v>150</v>
      </c>
      <c r="I10" s="3">
        <v>111</v>
      </c>
      <c r="J10" s="156">
        <v>561</v>
      </c>
      <c r="K10" s="240"/>
      <c r="L10" s="272"/>
    </row>
    <row r="11" spans="1:12" ht="28.5" customHeight="1" x14ac:dyDescent="0.25">
      <c r="A11" s="273">
        <v>2</v>
      </c>
      <c r="B11" s="250" t="s">
        <v>309</v>
      </c>
      <c r="C11" s="239" t="s">
        <v>60</v>
      </c>
      <c r="D11" s="4" t="s">
        <v>65</v>
      </c>
      <c r="E11" s="4" t="s">
        <v>51</v>
      </c>
      <c r="F11" s="9">
        <v>121700</v>
      </c>
      <c r="G11" s="9">
        <v>115800</v>
      </c>
      <c r="H11" s="9">
        <v>18299</v>
      </c>
      <c r="I11" s="9"/>
      <c r="J11" s="156">
        <v>255799</v>
      </c>
      <c r="K11" s="239" t="s">
        <v>308</v>
      </c>
      <c r="L11" s="140">
        <v>155376767</v>
      </c>
    </row>
    <row r="12" spans="1:12" ht="52.5" customHeight="1" x14ac:dyDescent="0.25">
      <c r="A12" s="274"/>
      <c r="B12" s="252"/>
      <c r="C12" s="240"/>
      <c r="D12" s="4" t="s">
        <v>66</v>
      </c>
      <c r="E12" s="4" t="s">
        <v>51</v>
      </c>
      <c r="F12" s="9">
        <v>21500</v>
      </c>
      <c r="G12" s="9">
        <v>127000</v>
      </c>
      <c r="H12" s="9">
        <v>199921</v>
      </c>
      <c r="I12" s="9">
        <v>102000</v>
      </c>
      <c r="J12" s="156">
        <v>450421</v>
      </c>
      <c r="K12" s="240"/>
      <c r="L12" s="70">
        <v>210917147</v>
      </c>
    </row>
    <row r="13" spans="1:12" ht="26.25" customHeight="1" x14ac:dyDescent="0.25">
      <c r="A13" s="273">
        <v>3</v>
      </c>
      <c r="B13" s="250" t="s">
        <v>310</v>
      </c>
      <c r="C13" s="239" t="s">
        <v>111</v>
      </c>
      <c r="D13" s="4" t="s">
        <v>67</v>
      </c>
      <c r="E13" s="4" t="s">
        <v>51</v>
      </c>
      <c r="F13" s="9">
        <v>356887</v>
      </c>
      <c r="G13" s="9">
        <v>405350</v>
      </c>
      <c r="H13" s="9">
        <v>308512</v>
      </c>
      <c r="I13" s="9">
        <v>354708</v>
      </c>
      <c r="J13" s="156">
        <v>1425457</v>
      </c>
      <c r="K13" s="239" t="s">
        <v>311</v>
      </c>
      <c r="L13" s="248">
        <v>800000000</v>
      </c>
    </row>
    <row r="14" spans="1:12" ht="26.25" customHeight="1" x14ac:dyDescent="0.25">
      <c r="A14" s="275"/>
      <c r="B14" s="251"/>
      <c r="C14" s="241"/>
      <c r="D14" s="4" t="s">
        <v>68</v>
      </c>
      <c r="E14" s="4" t="s">
        <v>51</v>
      </c>
      <c r="F14" s="9">
        <v>50000</v>
      </c>
      <c r="G14" s="9">
        <v>225633</v>
      </c>
      <c r="H14" s="9">
        <v>18500</v>
      </c>
      <c r="I14" s="9">
        <v>256089</v>
      </c>
      <c r="J14" s="156">
        <v>550222</v>
      </c>
      <c r="K14" s="241"/>
      <c r="L14" s="271"/>
    </row>
    <row r="15" spans="1:12" ht="25.5" customHeight="1" x14ac:dyDescent="0.25">
      <c r="A15" s="275"/>
      <c r="B15" s="251"/>
      <c r="C15" s="241"/>
      <c r="D15" s="4" t="s">
        <v>69</v>
      </c>
      <c r="E15" s="4" t="s">
        <v>51</v>
      </c>
      <c r="F15" s="9">
        <v>355000</v>
      </c>
      <c r="G15" s="9">
        <v>449459</v>
      </c>
      <c r="H15" s="9">
        <v>325000</v>
      </c>
      <c r="I15" s="9">
        <v>521291</v>
      </c>
      <c r="J15" s="156">
        <v>1650750</v>
      </c>
      <c r="K15" s="241"/>
      <c r="L15" s="271"/>
    </row>
    <row r="16" spans="1:12" ht="26.25" customHeight="1" x14ac:dyDescent="0.25">
      <c r="A16" s="274"/>
      <c r="B16" s="252"/>
      <c r="C16" s="240"/>
      <c r="D16" s="4" t="s">
        <v>70</v>
      </c>
      <c r="E16" s="4" t="s">
        <v>51</v>
      </c>
      <c r="F16" s="9" t="s">
        <v>131</v>
      </c>
      <c r="G16" s="9">
        <v>344784</v>
      </c>
      <c r="H16" s="9" t="s">
        <v>131</v>
      </c>
      <c r="I16" s="9">
        <v>294783</v>
      </c>
      <c r="J16" s="156">
        <v>639567</v>
      </c>
      <c r="K16" s="240"/>
      <c r="L16" s="272"/>
    </row>
    <row r="17" spans="1:12" ht="82.5" customHeight="1" x14ac:dyDescent="0.25">
      <c r="A17" s="273">
        <v>4</v>
      </c>
      <c r="B17" s="250" t="s">
        <v>251</v>
      </c>
      <c r="C17" s="239" t="s">
        <v>144</v>
      </c>
      <c r="D17" s="4" t="s">
        <v>65</v>
      </c>
      <c r="E17" s="4" t="s">
        <v>51</v>
      </c>
      <c r="F17" s="81">
        <v>60</v>
      </c>
      <c r="G17" s="81">
        <v>40</v>
      </c>
      <c r="H17" s="81">
        <v>2</v>
      </c>
      <c r="I17" s="7"/>
      <c r="J17" s="157">
        <v>102</v>
      </c>
      <c r="K17" s="61" t="s">
        <v>312</v>
      </c>
      <c r="L17" s="137" t="s">
        <v>31</v>
      </c>
    </row>
    <row r="18" spans="1:12" ht="84" customHeight="1" x14ac:dyDescent="0.25">
      <c r="A18" s="274"/>
      <c r="B18" s="251"/>
      <c r="C18" s="240"/>
      <c r="D18" s="4" t="s">
        <v>143</v>
      </c>
      <c r="E18" s="4" t="s">
        <v>51</v>
      </c>
      <c r="F18" s="81">
        <v>30</v>
      </c>
      <c r="G18" s="81">
        <v>4</v>
      </c>
      <c r="H18" s="81">
        <v>54</v>
      </c>
      <c r="I18" s="81">
        <v>434</v>
      </c>
      <c r="J18" s="157">
        <v>522</v>
      </c>
      <c r="K18" s="180" t="s">
        <v>420</v>
      </c>
      <c r="L18" s="137" t="s">
        <v>31</v>
      </c>
    </row>
    <row r="19" spans="1:12" ht="111" customHeight="1" x14ac:dyDescent="0.25">
      <c r="A19" s="115">
        <v>5</v>
      </c>
      <c r="B19" s="250" t="s">
        <v>313</v>
      </c>
      <c r="C19" s="4" t="s">
        <v>61</v>
      </c>
      <c r="D19" s="5" t="s">
        <v>133</v>
      </c>
      <c r="E19" s="4" t="s">
        <v>51</v>
      </c>
      <c r="F19" s="81">
        <v>10</v>
      </c>
      <c r="G19" s="81">
        <v>80</v>
      </c>
      <c r="H19" s="81">
        <v>10</v>
      </c>
      <c r="I19" s="5"/>
      <c r="J19" s="156">
        <v>100</v>
      </c>
      <c r="K19" s="4" t="s">
        <v>314</v>
      </c>
      <c r="L19" s="129">
        <v>262000000</v>
      </c>
    </row>
    <row r="20" spans="1:12" ht="115.5" customHeight="1" x14ac:dyDescent="0.25">
      <c r="A20" s="115">
        <v>6</v>
      </c>
      <c r="B20" s="252"/>
      <c r="C20" s="4" t="s">
        <v>62</v>
      </c>
      <c r="D20" s="5" t="s">
        <v>134</v>
      </c>
      <c r="E20" s="4" t="s">
        <v>51</v>
      </c>
      <c r="F20" s="5">
        <v>400</v>
      </c>
      <c r="G20" s="5">
        <v>250</v>
      </c>
      <c r="H20" s="5">
        <v>250</v>
      </c>
      <c r="I20" s="5">
        <v>100</v>
      </c>
      <c r="J20" s="156">
        <v>1000</v>
      </c>
      <c r="K20" s="4" t="s">
        <v>314</v>
      </c>
      <c r="L20" s="70">
        <v>30000000</v>
      </c>
    </row>
    <row r="21" spans="1:12" ht="27" customHeight="1" x14ac:dyDescent="0.25">
      <c r="A21" s="202" t="s">
        <v>72</v>
      </c>
      <c r="B21" s="203"/>
      <c r="C21" s="203"/>
      <c r="D21" s="203"/>
      <c r="E21" s="203"/>
      <c r="F21" s="203"/>
      <c r="G21" s="203"/>
      <c r="H21" s="203"/>
      <c r="I21" s="203"/>
      <c r="J21" s="203"/>
      <c r="K21" s="203"/>
      <c r="L21" s="204"/>
    </row>
    <row r="22" spans="1:12" ht="81.75" customHeight="1" x14ac:dyDescent="0.25">
      <c r="A22" s="116">
        <v>7</v>
      </c>
      <c r="B22" s="250" t="s">
        <v>315</v>
      </c>
      <c r="C22" s="4" t="s">
        <v>64</v>
      </c>
      <c r="D22" s="64">
        <v>25471</v>
      </c>
      <c r="E22" s="4" t="s">
        <v>51</v>
      </c>
      <c r="F22" s="181">
        <v>1856</v>
      </c>
      <c r="G22" s="181">
        <v>1584</v>
      </c>
      <c r="H22" s="181">
        <v>1580</v>
      </c>
      <c r="I22" s="181">
        <v>1580</v>
      </c>
      <c r="J22" s="156">
        <v>6600</v>
      </c>
      <c r="K22" s="4" t="s">
        <v>316</v>
      </c>
      <c r="L22" s="70">
        <v>13140928</v>
      </c>
    </row>
    <row r="23" spans="1:12" ht="51" customHeight="1" x14ac:dyDescent="0.25">
      <c r="A23" s="117">
        <v>8</v>
      </c>
      <c r="B23" s="252"/>
      <c r="C23" s="4" t="s">
        <v>71</v>
      </c>
      <c r="D23" s="64">
        <v>5554</v>
      </c>
      <c r="E23" s="4" t="s">
        <v>51</v>
      </c>
      <c r="F23" s="181">
        <v>747</v>
      </c>
      <c r="G23" s="181">
        <v>552</v>
      </c>
      <c r="H23" s="181">
        <v>552</v>
      </c>
      <c r="I23" s="181">
        <v>552</v>
      </c>
      <c r="J23" s="156">
        <v>2403</v>
      </c>
      <c r="K23" s="4" t="s">
        <v>317</v>
      </c>
      <c r="L23" s="138" t="s">
        <v>31</v>
      </c>
    </row>
    <row r="24" spans="1:12" ht="36" customHeight="1" x14ac:dyDescent="0.25">
      <c r="A24" s="273">
        <v>9</v>
      </c>
      <c r="B24" s="242" t="s">
        <v>416</v>
      </c>
      <c r="C24" s="244" t="s">
        <v>417</v>
      </c>
      <c r="D24" s="7" t="s">
        <v>149</v>
      </c>
      <c r="E24" s="4" t="s">
        <v>51</v>
      </c>
      <c r="F24" s="182">
        <v>7700</v>
      </c>
      <c r="G24" s="182">
        <v>16738</v>
      </c>
      <c r="H24" s="182">
        <v>16320</v>
      </c>
      <c r="I24" s="183"/>
      <c r="J24" s="156">
        <v>40758</v>
      </c>
      <c r="K24" s="246" t="s">
        <v>318</v>
      </c>
      <c r="L24" s="248">
        <v>11437500</v>
      </c>
    </row>
    <row r="25" spans="1:12" ht="42" customHeight="1" x14ac:dyDescent="0.25">
      <c r="A25" s="275"/>
      <c r="B25" s="243"/>
      <c r="C25" s="245"/>
      <c r="D25" s="7" t="s">
        <v>148</v>
      </c>
      <c r="E25" s="4" t="s">
        <v>51</v>
      </c>
      <c r="F25" s="182">
        <v>7293</v>
      </c>
      <c r="G25" s="182">
        <v>16450</v>
      </c>
      <c r="H25" s="182">
        <v>10656</v>
      </c>
      <c r="I25" s="183"/>
      <c r="J25" s="156">
        <v>34399</v>
      </c>
      <c r="K25" s="247"/>
      <c r="L25" s="249"/>
    </row>
    <row r="26" spans="1:12" ht="39" customHeight="1" x14ac:dyDescent="0.25">
      <c r="A26" s="275"/>
      <c r="B26" s="243"/>
      <c r="C26" s="245"/>
      <c r="D26" s="7" t="s">
        <v>147</v>
      </c>
      <c r="E26" s="4" t="s">
        <v>51</v>
      </c>
      <c r="F26" s="184">
        <v>1970</v>
      </c>
      <c r="G26" s="184"/>
      <c r="H26" s="184">
        <v>37111</v>
      </c>
      <c r="I26" s="9"/>
      <c r="J26" s="156">
        <v>39081</v>
      </c>
      <c r="K26" s="247"/>
      <c r="L26" s="249"/>
    </row>
    <row r="27" spans="1:12" ht="29.25" customHeight="1" x14ac:dyDescent="0.25">
      <c r="A27" s="275"/>
      <c r="B27" s="243"/>
      <c r="C27" s="245"/>
      <c r="D27" s="7" t="s">
        <v>154</v>
      </c>
      <c r="E27" s="4" t="s">
        <v>51</v>
      </c>
      <c r="F27" s="3"/>
      <c r="G27" s="3"/>
      <c r="H27" s="3">
        <v>25300</v>
      </c>
      <c r="I27" s="3"/>
      <c r="J27" s="156">
        <v>25300</v>
      </c>
      <c r="K27" s="247"/>
      <c r="L27" s="249"/>
    </row>
    <row r="28" spans="1:12" ht="35.25" customHeight="1" x14ac:dyDescent="0.25">
      <c r="A28" s="275"/>
      <c r="B28" s="243"/>
      <c r="C28" s="245"/>
      <c r="D28" s="7" t="s">
        <v>155</v>
      </c>
      <c r="E28" s="4" t="s">
        <v>51</v>
      </c>
      <c r="F28" s="3"/>
      <c r="G28" s="3"/>
      <c r="H28" s="3">
        <v>41224</v>
      </c>
      <c r="I28" s="3"/>
      <c r="J28" s="156">
        <v>41224</v>
      </c>
      <c r="K28" s="247"/>
      <c r="L28" s="249"/>
    </row>
    <row r="29" spans="1:12" ht="26.25" customHeight="1" x14ac:dyDescent="0.25">
      <c r="A29" s="275"/>
      <c r="B29" s="243"/>
      <c r="C29" s="245"/>
      <c r="D29" s="7" t="s">
        <v>150</v>
      </c>
      <c r="E29" s="4" t="s">
        <v>51</v>
      </c>
      <c r="F29" s="184">
        <v>1453</v>
      </c>
      <c r="G29" s="184">
        <v>1450</v>
      </c>
      <c r="H29" s="184">
        <v>697</v>
      </c>
      <c r="I29" s="3"/>
      <c r="J29" s="156">
        <v>3600</v>
      </c>
      <c r="K29" s="247"/>
      <c r="L29" s="249"/>
    </row>
    <row r="30" spans="1:12" ht="36.75" customHeight="1" x14ac:dyDescent="0.25">
      <c r="A30" s="273">
        <v>10</v>
      </c>
      <c r="B30" s="250" t="s">
        <v>319</v>
      </c>
      <c r="C30" s="277" t="s">
        <v>63</v>
      </c>
      <c r="D30" s="4" t="s">
        <v>151</v>
      </c>
      <c r="E30" s="4" t="s">
        <v>51</v>
      </c>
      <c r="F30" s="3">
        <v>100</v>
      </c>
      <c r="G30" s="3">
        <v>400</v>
      </c>
      <c r="H30" s="3">
        <v>400</v>
      </c>
      <c r="I30" s="3">
        <v>321</v>
      </c>
      <c r="J30" s="156">
        <v>1221</v>
      </c>
      <c r="K30" s="239" t="s">
        <v>320</v>
      </c>
      <c r="L30" s="129">
        <v>5267054</v>
      </c>
    </row>
    <row r="31" spans="1:12" ht="33.75" customHeight="1" x14ac:dyDescent="0.25">
      <c r="A31" s="275"/>
      <c r="B31" s="251"/>
      <c r="C31" s="278"/>
      <c r="D31" s="4" t="s">
        <v>153</v>
      </c>
      <c r="E31" s="4" t="s">
        <v>51</v>
      </c>
      <c r="F31" s="3"/>
      <c r="G31" s="184">
        <v>1240</v>
      </c>
      <c r="H31" s="184">
        <v>1240</v>
      </c>
      <c r="I31" s="184">
        <v>1327</v>
      </c>
      <c r="J31" s="156">
        <v>3807</v>
      </c>
      <c r="K31" s="241"/>
      <c r="L31" s="138" t="s">
        <v>31</v>
      </c>
    </row>
    <row r="32" spans="1:12" ht="31.5" customHeight="1" x14ac:dyDescent="0.25">
      <c r="A32" s="274"/>
      <c r="B32" s="252"/>
      <c r="C32" s="279"/>
      <c r="D32" s="4" t="s">
        <v>152</v>
      </c>
      <c r="E32" s="4" t="s">
        <v>51</v>
      </c>
      <c r="F32" s="9">
        <v>500</v>
      </c>
      <c r="G32" s="9"/>
      <c r="H32" s="9"/>
      <c r="I32" s="9"/>
      <c r="J32" s="156">
        <v>500</v>
      </c>
      <c r="K32" s="240"/>
      <c r="L32" s="138" t="s">
        <v>31</v>
      </c>
    </row>
    <row r="33" spans="1:12" ht="78" customHeight="1" x14ac:dyDescent="0.25">
      <c r="A33" s="115">
        <v>11</v>
      </c>
      <c r="B33" s="14" t="s">
        <v>321</v>
      </c>
      <c r="C33" s="4" t="s">
        <v>161</v>
      </c>
      <c r="D33" s="6">
        <v>411263</v>
      </c>
      <c r="E33" s="4" t="s">
        <v>162</v>
      </c>
      <c r="F33" s="184">
        <v>142898</v>
      </c>
      <c r="G33" s="184">
        <v>96804</v>
      </c>
      <c r="H33" s="184">
        <v>96804</v>
      </c>
      <c r="I33" s="184">
        <v>96804</v>
      </c>
      <c r="J33" s="156">
        <v>433612</v>
      </c>
      <c r="K33" s="66" t="s">
        <v>322</v>
      </c>
      <c r="L33" s="130">
        <v>5000000</v>
      </c>
    </row>
    <row r="34" spans="1:12" ht="27" customHeight="1" x14ac:dyDescent="0.25">
      <c r="A34" s="205" t="s">
        <v>75</v>
      </c>
      <c r="B34" s="206"/>
      <c r="C34" s="206"/>
      <c r="D34" s="206"/>
      <c r="E34" s="206"/>
      <c r="F34" s="206"/>
      <c r="G34" s="206"/>
      <c r="H34" s="206"/>
      <c r="I34" s="206"/>
      <c r="J34" s="206"/>
      <c r="K34" s="206"/>
      <c r="L34" s="207"/>
    </row>
    <row r="35" spans="1:12" ht="83.25" customHeight="1" x14ac:dyDescent="0.25">
      <c r="A35" s="115">
        <v>12</v>
      </c>
      <c r="B35" s="14" t="s">
        <v>323</v>
      </c>
      <c r="C35" s="2" t="s">
        <v>74</v>
      </c>
      <c r="D35" s="3" t="s">
        <v>73</v>
      </c>
      <c r="E35" s="4" t="s">
        <v>51</v>
      </c>
      <c r="F35" s="67">
        <v>7</v>
      </c>
      <c r="G35" s="67">
        <v>38</v>
      </c>
      <c r="H35" s="67">
        <v>13</v>
      </c>
      <c r="I35" s="67">
        <v>2</v>
      </c>
      <c r="J35" s="156">
        <v>60</v>
      </c>
      <c r="K35" s="4" t="s">
        <v>252</v>
      </c>
      <c r="L35" s="70">
        <v>19853383</v>
      </c>
    </row>
    <row r="36" spans="1:12" ht="27" customHeight="1" x14ac:dyDescent="0.25">
      <c r="A36" s="208" t="s">
        <v>76</v>
      </c>
      <c r="B36" s="209"/>
      <c r="C36" s="209"/>
      <c r="D36" s="209"/>
      <c r="E36" s="209"/>
      <c r="F36" s="209"/>
      <c r="G36" s="209"/>
      <c r="H36" s="209"/>
      <c r="I36" s="209"/>
      <c r="J36" s="209"/>
      <c r="K36" s="209"/>
      <c r="L36" s="210"/>
    </row>
    <row r="37" spans="1:12" ht="27" customHeight="1" x14ac:dyDescent="0.25">
      <c r="A37" s="205" t="s">
        <v>175</v>
      </c>
      <c r="B37" s="206"/>
      <c r="C37" s="206"/>
      <c r="D37" s="206"/>
      <c r="E37" s="206"/>
      <c r="F37" s="206"/>
      <c r="G37" s="206"/>
      <c r="H37" s="206"/>
      <c r="I37" s="206"/>
      <c r="J37" s="206"/>
      <c r="K37" s="206"/>
      <c r="L37" s="207"/>
    </row>
    <row r="38" spans="1:12" ht="62.25" customHeight="1" x14ac:dyDescent="0.25">
      <c r="A38" s="115">
        <v>13</v>
      </c>
      <c r="B38" s="250" t="s">
        <v>324</v>
      </c>
      <c r="C38" s="4" t="s">
        <v>77</v>
      </c>
      <c r="D38" s="4"/>
      <c r="E38" s="4" t="s">
        <v>51</v>
      </c>
      <c r="F38" s="68"/>
      <c r="G38" s="5">
        <v>1500</v>
      </c>
      <c r="H38" s="5">
        <v>1000</v>
      </c>
      <c r="I38" s="65"/>
      <c r="J38" s="156">
        <v>2500</v>
      </c>
      <c r="K38" s="4" t="s">
        <v>253</v>
      </c>
      <c r="L38" s="138" t="s">
        <v>31</v>
      </c>
    </row>
    <row r="39" spans="1:12" ht="50.25" customHeight="1" x14ac:dyDescent="0.25">
      <c r="A39" s="115">
        <v>14</v>
      </c>
      <c r="B39" s="251"/>
      <c r="C39" s="4" t="s">
        <v>203</v>
      </c>
      <c r="D39" s="4"/>
      <c r="E39" s="4"/>
      <c r="F39" s="68"/>
      <c r="G39" s="5">
        <v>10</v>
      </c>
      <c r="H39" s="5">
        <v>5.2</v>
      </c>
      <c r="I39" s="65"/>
      <c r="J39" s="158">
        <v>15.2</v>
      </c>
      <c r="K39" s="4" t="s">
        <v>254</v>
      </c>
      <c r="L39" s="138" t="s">
        <v>31</v>
      </c>
    </row>
    <row r="40" spans="1:12" ht="94.5" customHeight="1" x14ac:dyDescent="0.25">
      <c r="A40" s="115">
        <v>15</v>
      </c>
      <c r="B40" s="252"/>
      <c r="C40" s="4" t="s">
        <v>129</v>
      </c>
      <c r="D40" s="4"/>
      <c r="E40" s="4" t="s">
        <v>51</v>
      </c>
      <c r="F40" s="185">
        <v>10000</v>
      </c>
      <c r="G40" s="184">
        <v>7000</v>
      </c>
      <c r="H40" s="9"/>
      <c r="I40" s="186"/>
      <c r="J40" s="156">
        <v>17000</v>
      </c>
      <c r="K40" s="4" t="s">
        <v>255</v>
      </c>
      <c r="L40" s="138" t="s">
        <v>31</v>
      </c>
    </row>
    <row r="41" spans="1:12" ht="32.25" customHeight="1" x14ac:dyDescent="0.25">
      <c r="A41" s="208" t="s">
        <v>135</v>
      </c>
      <c r="B41" s="209"/>
      <c r="C41" s="209"/>
      <c r="D41" s="209"/>
      <c r="E41" s="209"/>
      <c r="F41" s="209"/>
      <c r="G41" s="209"/>
      <c r="H41" s="209"/>
      <c r="I41" s="209"/>
      <c r="J41" s="209"/>
      <c r="K41" s="209"/>
      <c r="L41" s="210"/>
    </row>
    <row r="42" spans="1:12" ht="27" customHeight="1" x14ac:dyDescent="0.25">
      <c r="A42" s="205" t="s">
        <v>176</v>
      </c>
      <c r="B42" s="206"/>
      <c r="C42" s="206"/>
      <c r="D42" s="206"/>
      <c r="E42" s="206"/>
      <c r="F42" s="206"/>
      <c r="G42" s="206"/>
      <c r="H42" s="206"/>
      <c r="I42" s="206"/>
      <c r="J42" s="206"/>
      <c r="K42" s="206"/>
      <c r="L42" s="207"/>
    </row>
    <row r="43" spans="1:12" ht="135" customHeight="1" x14ac:dyDescent="0.25">
      <c r="A43" s="115">
        <v>16</v>
      </c>
      <c r="B43" s="6" t="s">
        <v>204</v>
      </c>
      <c r="C43" s="69" t="s">
        <v>78</v>
      </c>
      <c r="D43" s="6">
        <v>93914</v>
      </c>
      <c r="E43" s="6" t="s">
        <v>51</v>
      </c>
      <c r="F43" s="71">
        <v>1950</v>
      </c>
      <c r="G43" s="71">
        <v>1125</v>
      </c>
      <c r="H43" s="71">
        <v>1010</v>
      </c>
      <c r="I43" s="71">
        <v>915</v>
      </c>
      <c r="J43" s="156">
        <v>5000</v>
      </c>
      <c r="K43" s="7" t="s">
        <v>256</v>
      </c>
      <c r="L43" s="70">
        <v>1000000</v>
      </c>
    </row>
    <row r="44" spans="1:12" ht="119.25" customHeight="1" x14ac:dyDescent="0.25">
      <c r="A44" s="115">
        <v>17</v>
      </c>
      <c r="B44" s="14" t="s">
        <v>325</v>
      </c>
      <c r="C44" s="4" t="s">
        <v>124</v>
      </c>
      <c r="D44" s="71">
        <v>2156</v>
      </c>
      <c r="E44" s="6" t="s">
        <v>51</v>
      </c>
      <c r="F44" s="72">
        <v>34</v>
      </c>
      <c r="G44" s="25">
        <v>55</v>
      </c>
      <c r="H44" s="72">
        <v>65</v>
      </c>
      <c r="I44" s="25">
        <v>26</v>
      </c>
      <c r="J44" s="159">
        <v>180</v>
      </c>
      <c r="K44" s="4" t="s">
        <v>326</v>
      </c>
      <c r="L44" s="70">
        <v>1000000</v>
      </c>
    </row>
    <row r="45" spans="1:12" ht="27" customHeight="1" x14ac:dyDescent="0.25">
      <c r="A45" s="208" t="s">
        <v>79</v>
      </c>
      <c r="B45" s="209"/>
      <c r="C45" s="209"/>
      <c r="D45" s="209"/>
      <c r="E45" s="209"/>
      <c r="F45" s="209"/>
      <c r="G45" s="209"/>
      <c r="H45" s="209"/>
      <c r="I45" s="209"/>
      <c r="J45" s="209"/>
      <c r="K45" s="209"/>
      <c r="L45" s="210"/>
    </row>
    <row r="46" spans="1:12" ht="27" customHeight="1" x14ac:dyDescent="0.25">
      <c r="A46" s="205" t="s">
        <v>177</v>
      </c>
      <c r="B46" s="206"/>
      <c r="C46" s="206"/>
      <c r="D46" s="206"/>
      <c r="E46" s="206"/>
      <c r="F46" s="206"/>
      <c r="G46" s="206"/>
      <c r="H46" s="206"/>
      <c r="I46" s="206"/>
      <c r="J46" s="206"/>
      <c r="K46" s="206"/>
      <c r="L46" s="207"/>
    </row>
    <row r="47" spans="1:12" ht="152.25" customHeight="1" x14ac:dyDescent="0.25">
      <c r="A47" s="115">
        <v>18</v>
      </c>
      <c r="B47" s="6" t="s">
        <v>327</v>
      </c>
      <c r="C47" s="69" t="s">
        <v>82</v>
      </c>
      <c r="D47" s="2">
        <v>34422</v>
      </c>
      <c r="E47" s="2" t="s">
        <v>80</v>
      </c>
      <c r="F47" s="69">
        <v>4000</v>
      </c>
      <c r="G47" s="2">
        <v>8500</v>
      </c>
      <c r="H47" s="2">
        <v>15400</v>
      </c>
      <c r="I47" s="2">
        <v>23210</v>
      </c>
      <c r="J47" s="156">
        <v>23209.97</v>
      </c>
      <c r="K47" s="7" t="s">
        <v>257</v>
      </c>
      <c r="L47" s="248">
        <v>10000000</v>
      </c>
    </row>
    <row r="48" spans="1:12" ht="144" customHeight="1" x14ac:dyDescent="0.25">
      <c r="A48" s="115">
        <v>19</v>
      </c>
      <c r="B48" s="6" t="s">
        <v>328</v>
      </c>
      <c r="C48" s="69" t="s">
        <v>81</v>
      </c>
      <c r="D48" s="2">
        <v>370240040</v>
      </c>
      <c r="E48" s="2" t="s">
        <v>80</v>
      </c>
      <c r="F48" s="69">
        <v>115000000</v>
      </c>
      <c r="G48" s="2">
        <v>180000000</v>
      </c>
      <c r="H48" s="2">
        <v>305000000</v>
      </c>
      <c r="I48" s="2">
        <v>400000000</v>
      </c>
      <c r="J48" s="156">
        <v>400000000</v>
      </c>
      <c r="K48" s="7" t="s">
        <v>258</v>
      </c>
      <c r="L48" s="276"/>
    </row>
    <row r="49" spans="1:12" ht="22.5" customHeight="1" x14ac:dyDescent="0.25">
      <c r="A49" s="199" t="s">
        <v>49</v>
      </c>
      <c r="B49" s="200"/>
      <c r="C49" s="200"/>
      <c r="D49" s="200"/>
      <c r="E49" s="200"/>
      <c r="F49" s="200"/>
      <c r="G49" s="200"/>
      <c r="H49" s="200"/>
      <c r="I49" s="200"/>
      <c r="J49" s="200"/>
      <c r="K49" s="200"/>
      <c r="L49" s="201"/>
    </row>
    <row r="50" spans="1:12" ht="15.75" x14ac:dyDescent="0.25">
      <c r="A50" s="205" t="s">
        <v>178</v>
      </c>
      <c r="B50" s="206"/>
      <c r="C50" s="206"/>
      <c r="D50" s="206"/>
      <c r="E50" s="206"/>
      <c r="F50" s="206"/>
      <c r="G50" s="206"/>
      <c r="H50" s="206"/>
      <c r="I50" s="206"/>
      <c r="J50" s="206"/>
      <c r="K50" s="206"/>
      <c r="L50" s="207"/>
    </row>
    <row r="51" spans="1:12" ht="132" customHeight="1" x14ac:dyDescent="0.25">
      <c r="A51" s="115">
        <v>20</v>
      </c>
      <c r="B51" s="6" t="s">
        <v>329</v>
      </c>
      <c r="C51" s="69" t="s">
        <v>145</v>
      </c>
      <c r="D51" s="6">
        <v>261</v>
      </c>
      <c r="E51" s="71" t="s">
        <v>50</v>
      </c>
      <c r="F51" s="71">
        <v>8</v>
      </c>
      <c r="G51" s="71">
        <v>3</v>
      </c>
      <c r="H51" s="71">
        <v>5</v>
      </c>
      <c r="I51" s="71">
        <v>4</v>
      </c>
      <c r="J51" s="156">
        <v>20</v>
      </c>
      <c r="K51" s="42" t="s">
        <v>330</v>
      </c>
      <c r="L51" s="127" t="s">
        <v>31</v>
      </c>
    </row>
    <row r="52" spans="1:12" ht="27" customHeight="1" x14ac:dyDescent="0.25">
      <c r="A52" s="199" t="s">
        <v>58</v>
      </c>
      <c r="B52" s="200"/>
      <c r="C52" s="200"/>
      <c r="D52" s="200"/>
      <c r="E52" s="200"/>
      <c r="F52" s="200"/>
      <c r="G52" s="200"/>
      <c r="H52" s="200"/>
      <c r="I52" s="200"/>
      <c r="J52" s="200"/>
      <c r="K52" s="200"/>
      <c r="L52" s="201"/>
    </row>
    <row r="53" spans="1:12" ht="28.5" customHeight="1" x14ac:dyDescent="0.25">
      <c r="A53" s="202" t="s">
        <v>179</v>
      </c>
      <c r="B53" s="203"/>
      <c r="C53" s="203"/>
      <c r="D53" s="203"/>
      <c r="E53" s="203"/>
      <c r="F53" s="203"/>
      <c r="G53" s="203"/>
      <c r="H53" s="203"/>
      <c r="I53" s="203"/>
      <c r="J53" s="203"/>
      <c r="K53" s="203"/>
      <c r="L53" s="204"/>
    </row>
    <row r="54" spans="1:12" ht="67.5" customHeight="1" x14ac:dyDescent="0.25">
      <c r="A54" s="115">
        <v>21</v>
      </c>
      <c r="B54" s="6" t="s">
        <v>331</v>
      </c>
      <c r="C54" s="2" t="s">
        <v>128</v>
      </c>
      <c r="D54" s="6" t="s">
        <v>59</v>
      </c>
      <c r="E54" s="6" t="s">
        <v>51</v>
      </c>
      <c r="F54" s="73"/>
      <c r="G54" s="100">
        <v>0.05</v>
      </c>
      <c r="H54" s="100">
        <v>0.2</v>
      </c>
      <c r="I54" s="100">
        <v>0.3</v>
      </c>
      <c r="J54" s="160">
        <v>0.3</v>
      </c>
      <c r="K54" s="8" t="s">
        <v>332</v>
      </c>
      <c r="L54" s="129">
        <v>353800000</v>
      </c>
    </row>
    <row r="55" spans="1:12" ht="71.25" customHeight="1" x14ac:dyDescent="0.25">
      <c r="A55" s="115">
        <v>22</v>
      </c>
      <c r="B55" s="6" t="s">
        <v>192</v>
      </c>
      <c r="C55" s="2" t="s">
        <v>127</v>
      </c>
      <c r="D55" s="6" t="s">
        <v>125</v>
      </c>
      <c r="E55" s="6" t="s">
        <v>51</v>
      </c>
      <c r="F55" s="125" t="s">
        <v>428</v>
      </c>
      <c r="G55" s="125" t="s">
        <v>126</v>
      </c>
      <c r="H55" s="125"/>
      <c r="I55" s="125"/>
      <c r="J55" s="160" t="s">
        <v>126</v>
      </c>
      <c r="K55" s="8" t="s">
        <v>259</v>
      </c>
      <c r="L55" s="129" t="s">
        <v>31</v>
      </c>
    </row>
    <row r="56" spans="1:12" ht="25.5" customHeight="1" x14ac:dyDescent="0.25">
      <c r="A56" s="237" t="s">
        <v>35</v>
      </c>
      <c r="B56" s="238"/>
      <c r="C56" s="238"/>
      <c r="D56" s="238"/>
      <c r="E56" s="238"/>
      <c r="F56" s="238"/>
      <c r="G56" s="238"/>
      <c r="H56" s="238"/>
      <c r="I56" s="238"/>
      <c r="J56" s="238"/>
      <c r="K56" s="238"/>
      <c r="L56" s="139">
        <f>L79+L82+L89+L90+L95+L96+L98+L99+L107+L118+L121+L124+L126+L137+L138+L33+L34</f>
        <v>1961197257</v>
      </c>
    </row>
    <row r="57" spans="1:12" ht="15.75" x14ac:dyDescent="0.25">
      <c r="A57" s="208" t="s">
        <v>15</v>
      </c>
      <c r="B57" s="209"/>
      <c r="C57" s="209"/>
      <c r="D57" s="209"/>
      <c r="E57" s="209"/>
      <c r="F57" s="209"/>
      <c r="G57" s="209"/>
      <c r="H57" s="209"/>
      <c r="I57" s="209"/>
      <c r="J57" s="209"/>
      <c r="K57" s="209"/>
      <c r="L57" s="210"/>
    </row>
    <row r="58" spans="1:12" ht="15.75" x14ac:dyDescent="0.25">
      <c r="A58" s="211" t="s">
        <v>180</v>
      </c>
      <c r="B58" s="212"/>
      <c r="C58" s="212"/>
      <c r="D58" s="212"/>
      <c r="E58" s="212"/>
      <c r="F58" s="212"/>
      <c r="G58" s="212"/>
      <c r="H58" s="212"/>
      <c r="I58" s="212"/>
      <c r="J58" s="212"/>
      <c r="K58" s="212"/>
      <c r="L58" s="213"/>
    </row>
    <row r="59" spans="1:12" s="74" customFormat="1" ht="180" customHeight="1" x14ac:dyDescent="0.25">
      <c r="A59" s="118">
        <v>23</v>
      </c>
      <c r="B59" s="10" t="s">
        <v>333</v>
      </c>
      <c r="C59" s="7" t="s">
        <v>16</v>
      </c>
      <c r="D59" s="9" t="s">
        <v>118</v>
      </c>
      <c r="E59" s="10" t="s">
        <v>17</v>
      </c>
      <c r="F59" s="43" t="s">
        <v>421</v>
      </c>
      <c r="G59" s="43" t="s">
        <v>422</v>
      </c>
      <c r="H59" s="43" t="s">
        <v>198</v>
      </c>
      <c r="I59" s="187" t="s">
        <v>117</v>
      </c>
      <c r="J59" s="161">
        <v>0.85</v>
      </c>
      <c r="K59" s="13" t="s">
        <v>260</v>
      </c>
      <c r="L59" s="141" t="s">
        <v>31</v>
      </c>
    </row>
    <row r="60" spans="1:12" s="74" customFormat="1" ht="147" customHeight="1" x14ac:dyDescent="0.25">
      <c r="A60" s="118">
        <v>24</v>
      </c>
      <c r="B60" s="14" t="s">
        <v>334</v>
      </c>
      <c r="C60" s="4" t="s">
        <v>199</v>
      </c>
      <c r="D60" s="3">
        <v>0</v>
      </c>
      <c r="E60" s="14"/>
      <c r="F60" s="188"/>
      <c r="G60" s="189">
        <v>33109</v>
      </c>
      <c r="H60" s="71">
        <v>33110</v>
      </c>
      <c r="I60" s="12"/>
      <c r="J60" s="162">
        <v>66219</v>
      </c>
      <c r="K60" s="60" t="s">
        <v>229</v>
      </c>
      <c r="L60" s="142" t="s">
        <v>31</v>
      </c>
    </row>
    <row r="61" spans="1:12" s="74" customFormat="1" ht="113.25" customHeight="1" x14ac:dyDescent="0.25">
      <c r="A61" s="118">
        <v>25</v>
      </c>
      <c r="B61" s="14"/>
      <c r="C61" s="45" t="s">
        <v>200</v>
      </c>
      <c r="D61" s="3">
        <v>56912</v>
      </c>
      <c r="E61" s="14" t="s">
        <v>51</v>
      </c>
      <c r="F61" s="71">
        <v>2751</v>
      </c>
      <c r="G61" s="190">
        <v>6107</v>
      </c>
      <c r="H61" s="71">
        <f>J61-G61-2751</f>
        <v>6108</v>
      </c>
      <c r="I61" s="191"/>
      <c r="J61" s="162">
        <v>14966</v>
      </c>
      <c r="K61" s="60" t="s">
        <v>229</v>
      </c>
      <c r="L61" s="142" t="s">
        <v>31</v>
      </c>
    </row>
    <row r="62" spans="1:12" s="74" customFormat="1" ht="112.5" customHeight="1" x14ac:dyDescent="0.25">
      <c r="A62" s="118">
        <v>26</v>
      </c>
      <c r="B62" s="14"/>
      <c r="C62" s="45" t="s">
        <v>201</v>
      </c>
      <c r="D62" s="3">
        <v>186127</v>
      </c>
      <c r="E62" s="14" t="s">
        <v>51</v>
      </c>
      <c r="F62" s="71">
        <v>8127</v>
      </c>
      <c r="G62" s="71">
        <v>9481</v>
      </c>
      <c r="H62" s="71">
        <v>9481</v>
      </c>
      <c r="I62" s="191"/>
      <c r="J62" s="162">
        <v>27089</v>
      </c>
      <c r="K62" s="60" t="s">
        <v>229</v>
      </c>
      <c r="L62" s="142" t="s">
        <v>31</v>
      </c>
    </row>
    <row r="63" spans="1:12" s="74" customFormat="1" ht="133.5" customHeight="1" x14ac:dyDescent="0.25">
      <c r="A63" s="118">
        <v>27</v>
      </c>
      <c r="B63" s="14"/>
      <c r="C63" s="4" t="s">
        <v>202</v>
      </c>
      <c r="D63" s="3">
        <v>10276</v>
      </c>
      <c r="E63" s="14" t="s">
        <v>51</v>
      </c>
      <c r="F63" s="71">
        <v>2831</v>
      </c>
      <c r="G63" s="71">
        <v>5680</v>
      </c>
      <c r="H63" s="71">
        <f>J63-G63-F63</f>
        <v>11510</v>
      </c>
      <c r="I63" s="191"/>
      <c r="J63" s="162">
        <v>20021</v>
      </c>
      <c r="K63" s="60" t="s">
        <v>229</v>
      </c>
      <c r="L63" s="142" t="s">
        <v>31</v>
      </c>
    </row>
    <row r="64" spans="1:12" ht="23.25" customHeight="1" x14ac:dyDescent="0.25">
      <c r="A64" s="211" t="s">
        <v>181</v>
      </c>
      <c r="B64" s="212"/>
      <c r="C64" s="212"/>
      <c r="D64" s="212"/>
      <c r="E64" s="212"/>
      <c r="F64" s="212"/>
      <c r="G64" s="212"/>
      <c r="H64" s="212"/>
      <c r="I64" s="212"/>
      <c r="J64" s="212"/>
      <c r="K64" s="212"/>
      <c r="L64" s="213"/>
    </row>
    <row r="65" spans="1:12" ht="130.5" customHeight="1" x14ac:dyDescent="0.25">
      <c r="A65" s="119">
        <v>28</v>
      </c>
      <c r="B65" s="75" t="s">
        <v>335</v>
      </c>
      <c r="C65" s="76" t="s">
        <v>83</v>
      </c>
      <c r="D65" s="18">
        <v>0.58130000000000004</v>
      </c>
      <c r="E65" s="14" t="s">
        <v>20</v>
      </c>
      <c r="F65" s="19">
        <v>0.59</v>
      </c>
      <c r="G65" s="17">
        <v>0.59</v>
      </c>
      <c r="H65" s="17">
        <v>0.59</v>
      </c>
      <c r="I65" s="17">
        <v>0.59</v>
      </c>
      <c r="J65" s="163">
        <v>0.59</v>
      </c>
      <c r="K65" s="13" t="s">
        <v>261</v>
      </c>
      <c r="L65" s="143" t="s">
        <v>31</v>
      </c>
    </row>
    <row r="66" spans="1:12" ht="225.75" customHeight="1" x14ac:dyDescent="0.25">
      <c r="A66" s="119">
        <v>29</v>
      </c>
      <c r="B66" s="14" t="s">
        <v>336</v>
      </c>
      <c r="C66" s="4" t="s">
        <v>84</v>
      </c>
      <c r="D66" s="20">
        <v>0.54700000000000004</v>
      </c>
      <c r="E66" s="21" t="s">
        <v>17</v>
      </c>
      <c r="F66" s="17">
        <v>0.56000000000000005</v>
      </c>
      <c r="G66" s="17">
        <v>0.56999999999999995</v>
      </c>
      <c r="H66" s="17">
        <v>0.57999999999999996</v>
      </c>
      <c r="I66" s="17">
        <v>0.59</v>
      </c>
      <c r="J66" s="163">
        <v>0.59</v>
      </c>
      <c r="K66" s="13" t="s">
        <v>262</v>
      </c>
      <c r="L66" s="143" t="s">
        <v>31</v>
      </c>
    </row>
    <row r="67" spans="1:12" ht="129.75" customHeight="1" x14ac:dyDescent="0.25">
      <c r="A67" s="119">
        <v>30</v>
      </c>
      <c r="B67" s="14"/>
      <c r="C67" s="4" t="s">
        <v>119</v>
      </c>
      <c r="D67" s="20">
        <v>0.98199999999999998</v>
      </c>
      <c r="E67" s="21" t="s">
        <v>24</v>
      </c>
      <c r="F67" s="22">
        <v>0.98499999999999999</v>
      </c>
      <c r="G67" s="22">
        <v>0.98499999999999999</v>
      </c>
      <c r="H67" s="22">
        <v>0.98499999999999999</v>
      </c>
      <c r="I67" s="22">
        <v>0.98499999999999999</v>
      </c>
      <c r="J67" s="164">
        <v>0.98499999999999999</v>
      </c>
      <c r="K67" s="13" t="s">
        <v>263</v>
      </c>
      <c r="L67" s="143" t="s">
        <v>31</v>
      </c>
    </row>
    <row r="68" spans="1:12" ht="25.5" customHeight="1" x14ac:dyDescent="0.25">
      <c r="A68" s="214" t="s">
        <v>182</v>
      </c>
      <c r="B68" s="215"/>
      <c r="C68" s="215"/>
      <c r="D68" s="215"/>
      <c r="E68" s="215"/>
      <c r="F68" s="215"/>
      <c r="G68" s="215"/>
      <c r="H68" s="215"/>
      <c r="I68" s="215"/>
      <c r="J68" s="215"/>
      <c r="K68" s="215"/>
      <c r="L68" s="216"/>
    </row>
    <row r="69" spans="1:12" ht="109.5" customHeight="1" x14ac:dyDescent="0.25">
      <c r="A69" s="119">
        <v>31</v>
      </c>
      <c r="B69" s="10" t="s">
        <v>337</v>
      </c>
      <c r="C69" s="7" t="s">
        <v>21</v>
      </c>
      <c r="D69" s="23">
        <v>0.99</v>
      </c>
      <c r="E69" s="24" t="s">
        <v>22</v>
      </c>
      <c r="F69" s="11">
        <v>0.99</v>
      </c>
      <c r="G69" s="11">
        <v>0.99</v>
      </c>
      <c r="H69" s="11">
        <v>0.99</v>
      </c>
      <c r="I69" s="11">
        <v>0.99</v>
      </c>
      <c r="J69" s="165">
        <v>0.99</v>
      </c>
      <c r="K69" s="13" t="s">
        <v>264</v>
      </c>
      <c r="L69" s="144" t="s">
        <v>31</v>
      </c>
    </row>
    <row r="70" spans="1:12" ht="98.25" customHeight="1" x14ac:dyDescent="0.25">
      <c r="A70" s="119">
        <v>32</v>
      </c>
      <c r="B70" s="77" t="s">
        <v>338</v>
      </c>
      <c r="C70" s="14" t="s">
        <v>23</v>
      </c>
      <c r="D70" s="25">
        <v>122</v>
      </c>
      <c r="E70" s="26" t="s">
        <v>24</v>
      </c>
      <c r="F70" s="27">
        <v>72</v>
      </c>
      <c r="G70" s="27">
        <v>82</v>
      </c>
      <c r="H70" s="28"/>
      <c r="I70" s="28"/>
      <c r="J70" s="166">
        <v>154</v>
      </c>
      <c r="K70" s="29" t="s">
        <v>265</v>
      </c>
      <c r="L70" s="144" t="s">
        <v>31</v>
      </c>
    </row>
    <row r="71" spans="1:12" ht="96" customHeight="1" x14ac:dyDescent="0.25">
      <c r="A71" s="119">
        <v>33</v>
      </c>
      <c r="B71" s="77"/>
      <c r="C71" s="21" t="s">
        <v>85</v>
      </c>
      <c r="D71" s="17">
        <v>1</v>
      </c>
      <c r="E71" s="21" t="s">
        <v>86</v>
      </c>
      <c r="F71" s="17">
        <v>1</v>
      </c>
      <c r="G71" s="17">
        <v>1</v>
      </c>
      <c r="H71" s="17">
        <v>1</v>
      </c>
      <c r="I71" s="17">
        <v>1</v>
      </c>
      <c r="J71" s="163">
        <v>1</v>
      </c>
      <c r="K71" s="30" t="s">
        <v>306</v>
      </c>
      <c r="L71" s="144" t="s">
        <v>31</v>
      </c>
    </row>
    <row r="72" spans="1:12" ht="131.25" customHeight="1" x14ac:dyDescent="0.25">
      <c r="A72" s="119">
        <v>34</v>
      </c>
      <c r="B72" s="77"/>
      <c r="C72" s="14" t="s">
        <v>122</v>
      </c>
      <c r="D72" s="22">
        <v>0.33600000000000002</v>
      </c>
      <c r="E72" s="14" t="s">
        <v>26</v>
      </c>
      <c r="F72" s="17"/>
      <c r="G72" s="31">
        <v>0.32</v>
      </c>
      <c r="H72" s="31"/>
      <c r="I72" s="20">
        <v>0.30499999999999999</v>
      </c>
      <c r="J72" s="164">
        <v>0.30499999999999999</v>
      </c>
      <c r="K72" s="32" t="s">
        <v>305</v>
      </c>
      <c r="L72" s="144" t="s">
        <v>31</v>
      </c>
    </row>
    <row r="73" spans="1:12" ht="143.25" customHeight="1" x14ac:dyDescent="0.25">
      <c r="A73" s="119">
        <v>35</v>
      </c>
      <c r="B73" s="60" t="s">
        <v>339</v>
      </c>
      <c r="C73" s="21" t="s">
        <v>25</v>
      </c>
      <c r="D73" s="20" t="s">
        <v>123</v>
      </c>
      <c r="E73" s="14" t="s">
        <v>19</v>
      </c>
      <c r="F73" s="17">
        <v>0.95</v>
      </c>
      <c r="G73" s="17">
        <v>0.95</v>
      </c>
      <c r="H73" s="17">
        <v>0.95</v>
      </c>
      <c r="I73" s="17">
        <v>0.95</v>
      </c>
      <c r="J73" s="163">
        <v>0.95</v>
      </c>
      <c r="K73" s="10" t="s">
        <v>304</v>
      </c>
      <c r="L73" s="144" t="s">
        <v>31</v>
      </c>
    </row>
    <row r="74" spans="1:12" ht="114" customHeight="1" x14ac:dyDescent="0.25">
      <c r="A74" s="119">
        <v>36</v>
      </c>
      <c r="B74" s="21"/>
      <c r="C74" s="4" t="s">
        <v>87</v>
      </c>
      <c r="D74" s="33">
        <v>0.59</v>
      </c>
      <c r="E74" s="14" t="s">
        <v>19</v>
      </c>
      <c r="F74" s="192">
        <v>0.6</v>
      </c>
      <c r="G74" s="192">
        <v>0.62</v>
      </c>
      <c r="H74" s="192">
        <v>0.64</v>
      </c>
      <c r="I74" s="192">
        <v>0.65</v>
      </c>
      <c r="J74" s="167">
        <v>0.65</v>
      </c>
      <c r="K74" s="10" t="s">
        <v>303</v>
      </c>
      <c r="L74" s="144" t="s">
        <v>31</v>
      </c>
    </row>
    <row r="75" spans="1:12" ht="140.25" customHeight="1" x14ac:dyDescent="0.25">
      <c r="A75" s="119">
        <v>37</v>
      </c>
      <c r="B75" s="21"/>
      <c r="C75" s="21" t="s">
        <v>88</v>
      </c>
      <c r="D75" s="20" t="s">
        <v>123</v>
      </c>
      <c r="E75" s="14" t="s">
        <v>19</v>
      </c>
      <c r="F75" s="17">
        <v>0.95</v>
      </c>
      <c r="G75" s="17">
        <v>0.95</v>
      </c>
      <c r="H75" s="17">
        <v>0.95</v>
      </c>
      <c r="I75" s="17">
        <v>0.95</v>
      </c>
      <c r="J75" s="163">
        <v>0.95</v>
      </c>
      <c r="K75" s="10" t="s">
        <v>302</v>
      </c>
      <c r="L75" s="144" t="s">
        <v>31</v>
      </c>
    </row>
    <row r="76" spans="1:12" ht="18" customHeight="1" x14ac:dyDescent="0.25">
      <c r="A76" s="211" t="s">
        <v>183</v>
      </c>
      <c r="B76" s="212"/>
      <c r="C76" s="212"/>
      <c r="D76" s="212"/>
      <c r="E76" s="212"/>
      <c r="F76" s="212"/>
      <c r="G76" s="212"/>
      <c r="H76" s="212"/>
      <c r="I76" s="212"/>
      <c r="J76" s="212"/>
      <c r="K76" s="212"/>
      <c r="L76" s="213"/>
    </row>
    <row r="77" spans="1:12" ht="141.75" customHeight="1" x14ac:dyDescent="0.25">
      <c r="A77" s="119">
        <v>38</v>
      </c>
      <c r="B77" s="14" t="s">
        <v>340</v>
      </c>
      <c r="C77" s="4" t="s">
        <v>431</v>
      </c>
      <c r="D77" s="28">
        <v>0.86299999999999999</v>
      </c>
      <c r="E77" s="14" t="s">
        <v>19</v>
      </c>
      <c r="F77" s="15"/>
      <c r="G77" s="195" t="s">
        <v>432</v>
      </c>
      <c r="H77" s="17"/>
      <c r="I77" s="17"/>
      <c r="J77" s="163" t="s">
        <v>432</v>
      </c>
      <c r="K77" s="60" t="s">
        <v>341</v>
      </c>
      <c r="L77" s="144" t="s">
        <v>31</v>
      </c>
    </row>
    <row r="78" spans="1:12" ht="111.75" customHeight="1" x14ac:dyDescent="0.25">
      <c r="A78" s="119">
        <v>39</v>
      </c>
      <c r="B78" s="14" t="s">
        <v>342</v>
      </c>
      <c r="C78" s="4" t="s">
        <v>194</v>
      </c>
      <c r="D78" s="28"/>
      <c r="E78" s="14" t="s">
        <v>19</v>
      </c>
      <c r="F78" s="15" t="s">
        <v>120</v>
      </c>
      <c r="G78" s="36">
        <v>0.5</v>
      </c>
      <c r="H78" s="36">
        <v>1</v>
      </c>
      <c r="I78" s="35"/>
      <c r="J78" s="163">
        <v>1</v>
      </c>
      <c r="K78" s="60" t="s">
        <v>266</v>
      </c>
      <c r="L78" s="144" t="s">
        <v>31</v>
      </c>
    </row>
    <row r="79" spans="1:12" ht="114.75" customHeight="1" x14ac:dyDescent="0.25">
      <c r="A79" s="119">
        <v>40</v>
      </c>
      <c r="B79" s="14" t="s">
        <v>343</v>
      </c>
      <c r="C79" s="4" t="s">
        <v>121</v>
      </c>
      <c r="D79" s="78">
        <v>0.75980000000000003</v>
      </c>
      <c r="E79" s="4" t="s">
        <v>51</v>
      </c>
      <c r="F79" s="31">
        <v>0.85</v>
      </c>
      <c r="G79" s="31">
        <v>0.95</v>
      </c>
      <c r="H79" s="31">
        <v>1</v>
      </c>
      <c r="I79" s="31"/>
      <c r="J79" s="163">
        <v>1</v>
      </c>
      <c r="K79" s="14" t="s">
        <v>344</v>
      </c>
      <c r="L79" s="145">
        <v>82467302</v>
      </c>
    </row>
    <row r="80" spans="1:12" ht="94.5" customHeight="1" x14ac:dyDescent="0.25">
      <c r="A80" s="119">
        <v>41</v>
      </c>
      <c r="B80" s="76" t="s">
        <v>345</v>
      </c>
      <c r="C80" s="80" t="s">
        <v>18</v>
      </c>
      <c r="D80" s="18">
        <v>0.90500000000000003</v>
      </c>
      <c r="E80" s="14" t="s">
        <v>19</v>
      </c>
      <c r="F80" s="11">
        <v>0.85</v>
      </c>
      <c r="G80" s="11">
        <v>0.9</v>
      </c>
      <c r="H80" s="11">
        <v>1</v>
      </c>
      <c r="I80" s="17"/>
      <c r="J80" s="165">
        <v>1</v>
      </c>
      <c r="K80" s="10" t="s">
        <v>301</v>
      </c>
      <c r="L80" s="129" t="s">
        <v>31</v>
      </c>
    </row>
    <row r="81" spans="1:12" ht="20.25" customHeight="1" x14ac:dyDescent="0.25">
      <c r="A81" s="202" t="s">
        <v>415</v>
      </c>
      <c r="B81" s="203"/>
      <c r="C81" s="203"/>
      <c r="D81" s="203"/>
      <c r="E81" s="203"/>
      <c r="F81" s="203"/>
      <c r="G81" s="203"/>
      <c r="H81" s="203"/>
      <c r="I81" s="203"/>
      <c r="J81" s="203"/>
      <c r="K81" s="203"/>
      <c r="L81" s="204"/>
    </row>
    <row r="82" spans="1:12" ht="103.5" customHeight="1" x14ac:dyDescent="0.25">
      <c r="A82" s="120">
        <v>42</v>
      </c>
      <c r="B82" s="10" t="s">
        <v>346</v>
      </c>
      <c r="C82" s="7" t="s">
        <v>95</v>
      </c>
      <c r="D82" s="81">
        <v>149</v>
      </c>
      <c r="E82" s="10" t="s">
        <v>19</v>
      </c>
      <c r="F82" s="35">
        <v>25</v>
      </c>
      <c r="G82" s="35">
        <v>34</v>
      </c>
      <c r="H82" s="35">
        <v>47</v>
      </c>
      <c r="I82" s="35">
        <v>20</v>
      </c>
      <c r="J82" s="166">
        <v>126</v>
      </c>
      <c r="K82" s="7" t="s">
        <v>347</v>
      </c>
      <c r="L82" s="136">
        <v>167878417</v>
      </c>
    </row>
    <row r="83" spans="1:12" ht="102.75" customHeight="1" x14ac:dyDescent="0.25">
      <c r="A83" s="120">
        <v>43</v>
      </c>
      <c r="B83" s="10"/>
      <c r="C83" s="7" t="s">
        <v>96</v>
      </c>
      <c r="D83" s="81">
        <v>329</v>
      </c>
      <c r="E83" s="10" t="s">
        <v>19</v>
      </c>
      <c r="F83" s="35">
        <v>107</v>
      </c>
      <c r="G83" s="35">
        <v>80</v>
      </c>
      <c r="H83" s="35">
        <v>94</v>
      </c>
      <c r="I83" s="35">
        <f>J83-H83-G83-F83</f>
        <v>39</v>
      </c>
      <c r="J83" s="166">
        <v>320</v>
      </c>
      <c r="K83" s="7" t="s">
        <v>348</v>
      </c>
      <c r="L83" s="149" t="s">
        <v>31</v>
      </c>
    </row>
    <row r="84" spans="1:12" ht="107.25" customHeight="1" x14ac:dyDescent="0.25">
      <c r="A84" s="120">
        <v>44</v>
      </c>
      <c r="B84" s="10" t="s">
        <v>349</v>
      </c>
      <c r="C84" s="82" t="s">
        <v>27</v>
      </c>
      <c r="D84" s="81">
        <v>181</v>
      </c>
      <c r="E84" s="7" t="s">
        <v>19</v>
      </c>
      <c r="F84" s="9">
        <v>247</v>
      </c>
      <c r="G84" s="9">
        <v>163</v>
      </c>
      <c r="H84" s="9">
        <v>300</v>
      </c>
      <c r="I84" s="9">
        <f>J84-H84-G84-F84</f>
        <v>67</v>
      </c>
      <c r="J84" s="156">
        <v>777</v>
      </c>
      <c r="K84" s="7" t="s">
        <v>350</v>
      </c>
      <c r="L84" s="149" t="s">
        <v>31</v>
      </c>
    </row>
    <row r="85" spans="1:12" ht="101.25" customHeight="1" x14ac:dyDescent="0.25">
      <c r="A85" s="120">
        <v>45</v>
      </c>
      <c r="B85" s="14"/>
      <c r="C85" s="82" t="s">
        <v>28</v>
      </c>
      <c r="D85" s="83">
        <v>994</v>
      </c>
      <c r="E85" s="7" t="s">
        <v>19</v>
      </c>
      <c r="F85" s="9">
        <v>1600</v>
      </c>
      <c r="G85" s="9">
        <v>1130</v>
      </c>
      <c r="H85" s="9">
        <v>500</v>
      </c>
      <c r="I85" s="9">
        <f>J85-F85-G85-H85</f>
        <v>219</v>
      </c>
      <c r="J85" s="156">
        <v>3449</v>
      </c>
      <c r="K85" s="7" t="s">
        <v>351</v>
      </c>
      <c r="L85" s="149" t="s">
        <v>31</v>
      </c>
    </row>
    <row r="86" spans="1:12" ht="28.5" customHeight="1" x14ac:dyDescent="0.25">
      <c r="A86" s="217" t="s">
        <v>36</v>
      </c>
      <c r="B86" s="218"/>
      <c r="C86" s="218"/>
      <c r="D86" s="218"/>
      <c r="E86" s="218"/>
      <c r="F86" s="218"/>
      <c r="G86" s="218"/>
      <c r="H86" s="218"/>
      <c r="I86" s="218"/>
      <c r="J86" s="218"/>
      <c r="K86" s="218"/>
      <c r="L86" s="219"/>
    </row>
    <row r="87" spans="1:12" ht="33" customHeight="1" x14ac:dyDescent="0.25">
      <c r="A87" s="253" t="s">
        <v>184</v>
      </c>
      <c r="B87" s="254"/>
      <c r="C87" s="254"/>
      <c r="D87" s="254"/>
      <c r="E87" s="254"/>
      <c r="F87" s="254"/>
      <c r="G87" s="254"/>
      <c r="H87" s="254"/>
      <c r="I87" s="254"/>
      <c r="J87" s="254"/>
      <c r="K87" s="254"/>
      <c r="L87" s="255"/>
    </row>
    <row r="88" spans="1:12" ht="39.75" hidden="1" customHeight="1" x14ac:dyDescent="0.25">
      <c r="A88" s="256"/>
      <c r="B88" s="257"/>
      <c r="C88" s="257"/>
      <c r="D88" s="257"/>
      <c r="E88" s="257"/>
      <c r="F88" s="257"/>
      <c r="G88" s="257"/>
      <c r="H88" s="257"/>
      <c r="I88" s="257"/>
      <c r="J88" s="257"/>
      <c r="K88" s="257"/>
      <c r="L88" s="258"/>
    </row>
    <row r="89" spans="1:12" ht="96" customHeight="1" x14ac:dyDescent="0.25">
      <c r="A89" s="120">
        <v>46</v>
      </c>
      <c r="B89" s="14" t="s">
        <v>352</v>
      </c>
      <c r="C89" s="7" t="s">
        <v>38</v>
      </c>
      <c r="D89" s="6">
        <v>4489</v>
      </c>
      <c r="E89" s="4" t="s">
        <v>19</v>
      </c>
      <c r="F89" s="9" t="s">
        <v>94</v>
      </c>
      <c r="G89" s="81" t="s">
        <v>37</v>
      </c>
      <c r="H89" s="5" t="s">
        <v>37</v>
      </c>
      <c r="I89" s="5" t="s">
        <v>37</v>
      </c>
      <c r="J89" s="156" t="s">
        <v>242</v>
      </c>
      <c r="K89" s="10" t="s">
        <v>353</v>
      </c>
      <c r="L89" s="70">
        <v>254860646</v>
      </c>
    </row>
    <row r="90" spans="1:12" ht="104.25" customHeight="1" x14ac:dyDescent="0.25">
      <c r="A90" s="120">
        <v>47</v>
      </c>
      <c r="B90" s="84"/>
      <c r="C90" s="7" t="s">
        <v>39</v>
      </c>
      <c r="D90" s="3">
        <v>1732</v>
      </c>
      <c r="E90" s="4" t="s">
        <v>19</v>
      </c>
      <c r="F90" s="3">
        <v>1569</v>
      </c>
      <c r="G90" s="5" t="s">
        <v>37</v>
      </c>
      <c r="H90" s="5" t="s">
        <v>37</v>
      </c>
      <c r="I90" s="5" t="s">
        <v>37</v>
      </c>
      <c r="J90" s="156" t="s">
        <v>243</v>
      </c>
      <c r="K90" s="10" t="s">
        <v>353</v>
      </c>
      <c r="L90" s="70">
        <v>211854000</v>
      </c>
    </row>
    <row r="91" spans="1:12" ht="150" customHeight="1" x14ac:dyDescent="0.25">
      <c r="A91" s="120">
        <v>48</v>
      </c>
      <c r="B91" s="14" t="s">
        <v>354</v>
      </c>
      <c r="C91" s="7" t="s">
        <v>195</v>
      </c>
      <c r="D91" s="17">
        <v>1</v>
      </c>
      <c r="E91" s="14" t="s">
        <v>19</v>
      </c>
      <c r="F91" s="17">
        <v>1</v>
      </c>
      <c r="G91" s="17">
        <v>1</v>
      </c>
      <c r="H91" s="17">
        <v>1</v>
      </c>
      <c r="I91" s="17">
        <v>1</v>
      </c>
      <c r="J91" s="163">
        <v>1</v>
      </c>
      <c r="K91" s="10" t="s">
        <v>355</v>
      </c>
      <c r="L91" s="150" t="s">
        <v>31</v>
      </c>
    </row>
    <row r="92" spans="1:12" ht="94.5" customHeight="1" x14ac:dyDescent="0.25">
      <c r="A92" s="120">
        <v>49</v>
      </c>
      <c r="B92" s="14" t="s">
        <v>356</v>
      </c>
      <c r="C92" s="4" t="s">
        <v>248</v>
      </c>
      <c r="D92" s="15">
        <v>11</v>
      </c>
      <c r="E92" s="14" t="s">
        <v>51</v>
      </c>
      <c r="F92" s="19">
        <v>1</v>
      </c>
      <c r="G92" s="19">
        <v>1</v>
      </c>
      <c r="H92" s="19">
        <v>1</v>
      </c>
      <c r="I92" s="19">
        <v>1</v>
      </c>
      <c r="J92" s="168">
        <v>1</v>
      </c>
      <c r="K92" s="10" t="s">
        <v>357</v>
      </c>
      <c r="L92" s="131" t="s">
        <v>31</v>
      </c>
    </row>
    <row r="93" spans="1:12" ht="148.5" customHeight="1" x14ac:dyDescent="0.25">
      <c r="A93" s="120">
        <v>50</v>
      </c>
      <c r="B93" s="10" t="s">
        <v>267</v>
      </c>
      <c r="C93" s="7" t="s">
        <v>245</v>
      </c>
      <c r="D93" s="37">
        <v>0</v>
      </c>
      <c r="E93" s="14" t="s">
        <v>51</v>
      </c>
      <c r="F93" s="38" t="s">
        <v>206</v>
      </c>
      <c r="G93" s="39" t="s">
        <v>205</v>
      </c>
      <c r="H93" s="37">
        <v>20</v>
      </c>
      <c r="I93" s="14" t="s">
        <v>37</v>
      </c>
      <c r="J93" s="169">
        <v>20</v>
      </c>
      <c r="K93" s="14" t="s">
        <v>268</v>
      </c>
      <c r="L93" s="70">
        <v>10000000</v>
      </c>
    </row>
    <row r="94" spans="1:12" ht="183" customHeight="1" x14ac:dyDescent="0.25">
      <c r="A94" s="120">
        <v>51</v>
      </c>
      <c r="B94" s="10" t="s">
        <v>269</v>
      </c>
      <c r="C94" s="7" t="s">
        <v>244</v>
      </c>
      <c r="D94" s="37"/>
      <c r="E94" s="14"/>
      <c r="F94" s="38"/>
      <c r="G94" s="39"/>
      <c r="H94" s="37">
        <v>10</v>
      </c>
      <c r="I94" s="14" t="s">
        <v>37</v>
      </c>
      <c r="J94" s="169">
        <v>10</v>
      </c>
      <c r="K94" s="14" t="s">
        <v>358</v>
      </c>
      <c r="L94" s="70">
        <v>4500000</v>
      </c>
    </row>
    <row r="95" spans="1:12" ht="132" customHeight="1" x14ac:dyDescent="0.25">
      <c r="A95" s="120">
        <v>52</v>
      </c>
      <c r="B95" s="10" t="s">
        <v>359</v>
      </c>
      <c r="C95" s="7" t="s">
        <v>40</v>
      </c>
      <c r="D95" s="6">
        <v>4</v>
      </c>
      <c r="E95" s="14" t="s">
        <v>19</v>
      </c>
      <c r="F95" s="85" t="s">
        <v>139</v>
      </c>
      <c r="G95" s="85" t="s">
        <v>140</v>
      </c>
      <c r="H95" s="10" t="s">
        <v>37</v>
      </c>
      <c r="I95" s="14" t="s">
        <v>37</v>
      </c>
      <c r="J95" s="169">
        <v>4</v>
      </c>
      <c r="K95" s="10" t="s">
        <v>360</v>
      </c>
      <c r="L95" s="131">
        <v>4000000</v>
      </c>
    </row>
    <row r="96" spans="1:12" ht="101.25" customHeight="1" x14ac:dyDescent="0.25">
      <c r="A96" s="120">
        <v>53</v>
      </c>
      <c r="B96" s="10" t="s">
        <v>361</v>
      </c>
      <c r="C96" s="86" t="s">
        <v>41</v>
      </c>
      <c r="D96" s="14">
        <v>308</v>
      </c>
      <c r="E96" s="14" t="s">
        <v>19</v>
      </c>
      <c r="F96" s="14" t="s">
        <v>414</v>
      </c>
      <c r="G96" s="113" t="s">
        <v>413</v>
      </c>
      <c r="H96" s="112">
        <v>125</v>
      </c>
      <c r="I96" s="112" t="s">
        <v>37</v>
      </c>
      <c r="J96" s="157">
        <v>125</v>
      </c>
      <c r="K96" s="10" t="s">
        <v>362</v>
      </c>
      <c r="L96" s="131">
        <v>2301425</v>
      </c>
    </row>
    <row r="97" spans="1:12" ht="27.75" customHeight="1" x14ac:dyDescent="0.25">
      <c r="A97" s="220" t="s">
        <v>185</v>
      </c>
      <c r="B97" s="221"/>
      <c r="C97" s="221"/>
      <c r="D97" s="221"/>
      <c r="E97" s="221"/>
      <c r="F97" s="221"/>
      <c r="G97" s="221"/>
      <c r="H97" s="221"/>
      <c r="I97" s="221"/>
      <c r="J97" s="221"/>
      <c r="K97" s="221"/>
      <c r="L97" s="222"/>
    </row>
    <row r="98" spans="1:12" ht="315.75" customHeight="1" x14ac:dyDescent="0.25">
      <c r="A98" s="120">
        <v>54</v>
      </c>
      <c r="B98" s="21" t="s">
        <v>363</v>
      </c>
      <c r="C98" s="21" t="s">
        <v>91</v>
      </c>
      <c r="D98" s="51">
        <v>1118</v>
      </c>
      <c r="E98" s="14" t="s">
        <v>19</v>
      </c>
      <c r="F98" s="62" t="s">
        <v>424</v>
      </c>
      <c r="G98" s="62" t="s">
        <v>423</v>
      </c>
      <c r="H98" s="62" t="s">
        <v>425</v>
      </c>
      <c r="I98" s="62" t="s">
        <v>426</v>
      </c>
      <c r="J98" s="166" t="s">
        <v>427</v>
      </c>
      <c r="K98" s="10" t="s">
        <v>364</v>
      </c>
      <c r="L98" s="132">
        <v>326000000</v>
      </c>
    </row>
    <row r="99" spans="1:12" ht="159.75" customHeight="1" x14ac:dyDescent="0.25">
      <c r="A99" s="120">
        <v>55</v>
      </c>
      <c r="B99" s="21" t="s">
        <v>365</v>
      </c>
      <c r="C99" s="4" t="s">
        <v>92</v>
      </c>
      <c r="D99" s="3">
        <v>15366</v>
      </c>
      <c r="E99" s="4" t="s">
        <v>19</v>
      </c>
      <c r="F99" s="181">
        <v>50</v>
      </c>
      <c r="G99" s="181">
        <v>400</v>
      </c>
      <c r="H99" s="181">
        <v>450</v>
      </c>
      <c r="I99" s="181">
        <v>427</v>
      </c>
      <c r="J99" s="156">
        <v>1327</v>
      </c>
      <c r="K99" s="10" t="s">
        <v>196</v>
      </c>
      <c r="L99" s="133">
        <v>168282020</v>
      </c>
    </row>
    <row r="100" spans="1:12" ht="135" customHeight="1" x14ac:dyDescent="0.25">
      <c r="A100" s="120">
        <v>56</v>
      </c>
      <c r="B100" s="228" t="s">
        <v>366</v>
      </c>
      <c r="C100" s="4" t="s">
        <v>93</v>
      </c>
      <c r="D100" s="39">
        <v>2275</v>
      </c>
      <c r="E100" s="14" t="s">
        <v>51</v>
      </c>
      <c r="F100" s="10">
        <v>510</v>
      </c>
      <c r="G100" s="10">
        <v>700</v>
      </c>
      <c r="H100" s="85">
        <v>881</v>
      </c>
      <c r="I100" s="85">
        <v>350</v>
      </c>
      <c r="J100" s="169">
        <v>2441</v>
      </c>
      <c r="K100" s="10" t="s">
        <v>367</v>
      </c>
      <c r="L100" s="134" t="s">
        <v>31</v>
      </c>
    </row>
    <row r="101" spans="1:12" ht="67.5" customHeight="1" x14ac:dyDescent="0.25">
      <c r="A101" s="120">
        <v>57</v>
      </c>
      <c r="B101" s="229"/>
      <c r="C101" s="45" t="s">
        <v>167</v>
      </c>
      <c r="D101" s="39">
        <v>60</v>
      </c>
      <c r="E101" s="14" t="s">
        <v>51</v>
      </c>
      <c r="F101" s="17">
        <v>0.8</v>
      </c>
      <c r="G101" s="17">
        <v>0.8</v>
      </c>
      <c r="H101" s="17">
        <v>0.8</v>
      </c>
      <c r="I101" s="17">
        <v>0.8</v>
      </c>
      <c r="J101" s="168">
        <v>0.8</v>
      </c>
      <c r="K101" s="10" t="s">
        <v>368</v>
      </c>
      <c r="L101" s="151" t="s">
        <v>31</v>
      </c>
    </row>
    <row r="102" spans="1:12" ht="24" customHeight="1" x14ac:dyDescent="0.25">
      <c r="A102" s="217" t="s">
        <v>97</v>
      </c>
      <c r="B102" s="218"/>
      <c r="C102" s="218"/>
      <c r="D102" s="218"/>
      <c r="E102" s="218"/>
      <c r="F102" s="218"/>
      <c r="G102" s="218"/>
      <c r="H102" s="218"/>
      <c r="I102" s="218"/>
      <c r="J102" s="218"/>
      <c r="K102" s="218"/>
      <c r="L102" s="219"/>
    </row>
    <row r="103" spans="1:12" ht="24" customHeight="1" x14ac:dyDescent="0.25">
      <c r="A103" s="287" t="s">
        <v>186</v>
      </c>
      <c r="B103" s="287"/>
      <c r="C103" s="287"/>
      <c r="D103" s="287"/>
      <c r="E103" s="287"/>
      <c r="F103" s="287"/>
      <c r="G103" s="287"/>
      <c r="H103" s="287"/>
      <c r="I103" s="287"/>
      <c r="J103" s="287"/>
      <c r="K103" s="287"/>
      <c r="L103" s="288"/>
    </row>
    <row r="104" spans="1:12" ht="63.75" customHeight="1" x14ac:dyDescent="0.25">
      <c r="A104" s="120">
        <v>58</v>
      </c>
      <c r="B104" s="239" t="s">
        <v>369</v>
      </c>
      <c r="C104" s="4" t="s">
        <v>297</v>
      </c>
      <c r="D104" s="44">
        <v>610</v>
      </c>
      <c r="E104" s="14" t="s">
        <v>51</v>
      </c>
      <c r="F104" s="44"/>
      <c r="G104" s="44" t="s">
        <v>193</v>
      </c>
      <c r="H104" s="44" t="s">
        <v>226</v>
      </c>
      <c r="I104" s="44" t="s">
        <v>159</v>
      </c>
      <c r="J104" s="170" t="s">
        <v>159</v>
      </c>
      <c r="K104" s="4" t="s">
        <v>370</v>
      </c>
      <c r="L104" s="149" t="s">
        <v>31</v>
      </c>
    </row>
    <row r="105" spans="1:12" ht="81" customHeight="1" x14ac:dyDescent="0.25">
      <c r="A105" s="120">
        <v>59</v>
      </c>
      <c r="B105" s="240"/>
      <c r="C105" s="4" t="s">
        <v>225</v>
      </c>
      <c r="D105" s="87"/>
      <c r="E105" s="14" t="s">
        <v>51</v>
      </c>
      <c r="F105" s="87">
        <v>0.2</v>
      </c>
      <c r="G105" s="87">
        <v>0.5</v>
      </c>
      <c r="H105" s="87">
        <v>0.7</v>
      </c>
      <c r="I105" s="52">
        <v>0.8</v>
      </c>
      <c r="J105" s="168">
        <v>0.8</v>
      </c>
      <c r="K105" s="4" t="s">
        <v>371</v>
      </c>
      <c r="L105" s="149" t="s">
        <v>31</v>
      </c>
    </row>
    <row r="106" spans="1:12" ht="27.75" customHeight="1" x14ac:dyDescent="0.25">
      <c r="A106" s="220" t="s">
        <v>187</v>
      </c>
      <c r="B106" s="221"/>
      <c r="C106" s="221"/>
      <c r="D106" s="221"/>
      <c r="E106" s="221"/>
      <c r="F106" s="221"/>
      <c r="G106" s="221"/>
      <c r="H106" s="221"/>
      <c r="I106" s="221"/>
      <c r="J106" s="221"/>
      <c r="K106" s="221"/>
      <c r="L106" s="222"/>
    </row>
    <row r="107" spans="1:12" ht="112.5" customHeight="1" x14ac:dyDescent="0.25">
      <c r="A107" s="120">
        <v>60</v>
      </c>
      <c r="B107" s="290" t="s">
        <v>372</v>
      </c>
      <c r="C107" s="4" t="s">
        <v>98</v>
      </c>
      <c r="D107" s="17">
        <v>0.98</v>
      </c>
      <c r="E107" s="14" t="s">
        <v>51</v>
      </c>
      <c r="F107" s="88" t="s">
        <v>207</v>
      </c>
      <c r="G107" s="88" t="s">
        <v>207</v>
      </c>
      <c r="H107" s="88" t="s">
        <v>207</v>
      </c>
      <c r="I107" s="88" t="s">
        <v>207</v>
      </c>
      <c r="J107" s="171" t="s">
        <v>207</v>
      </c>
      <c r="K107" s="4" t="s">
        <v>373</v>
      </c>
      <c r="L107" s="70">
        <v>6000000</v>
      </c>
    </row>
    <row r="108" spans="1:12" ht="93.75" customHeight="1" x14ac:dyDescent="0.25">
      <c r="A108" s="120">
        <v>61</v>
      </c>
      <c r="B108" s="291"/>
      <c r="C108" s="7" t="s">
        <v>146</v>
      </c>
      <c r="D108" s="89">
        <v>10192</v>
      </c>
      <c r="E108" s="14" t="s">
        <v>51</v>
      </c>
      <c r="F108" s="9">
        <v>10673</v>
      </c>
      <c r="G108" s="9"/>
      <c r="H108" s="35"/>
      <c r="I108" s="35"/>
      <c r="J108" s="156">
        <v>10673</v>
      </c>
      <c r="K108" s="7" t="s">
        <v>374</v>
      </c>
      <c r="L108" s="150" t="s">
        <v>31</v>
      </c>
    </row>
    <row r="109" spans="1:12" ht="246.75" customHeight="1" x14ac:dyDescent="0.25">
      <c r="A109" s="120">
        <v>62</v>
      </c>
      <c r="B109" s="14" t="s">
        <v>375</v>
      </c>
      <c r="C109" s="14" t="s">
        <v>168</v>
      </c>
      <c r="D109" s="14" t="s">
        <v>99</v>
      </c>
      <c r="E109" s="14" t="s">
        <v>19</v>
      </c>
      <c r="F109" s="36">
        <v>1</v>
      </c>
      <c r="G109" s="36">
        <v>1</v>
      </c>
      <c r="H109" s="36">
        <v>1</v>
      </c>
      <c r="I109" s="36">
        <v>1</v>
      </c>
      <c r="J109" s="168">
        <v>1</v>
      </c>
      <c r="K109" s="7" t="s">
        <v>376</v>
      </c>
      <c r="L109" s="150" t="s">
        <v>31</v>
      </c>
    </row>
    <row r="110" spans="1:12" ht="23.25" customHeight="1" x14ac:dyDescent="0.25">
      <c r="A110" s="289" t="s">
        <v>188</v>
      </c>
      <c r="B110" s="287"/>
      <c r="C110" s="287"/>
      <c r="D110" s="287"/>
      <c r="E110" s="287"/>
      <c r="F110" s="287"/>
      <c r="G110" s="287"/>
      <c r="H110" s="287"/>
      <c r="I110" s="287"/>
      <c r="J110" s="287"/>
      <c r="K110" s="287"/>
      <c r="L110" s="288"/>
    </row>
    <row r="111" spans="1:12" ht="129.75" customHeight="1" x14ac:dyDescent="0.25">
      <c r="A111" s="120">
        <v>63</v>
      </c>
      <c r="B111" s="10" t="s">
        <v>377</v>
      </c>
      <c r="C111" s="7" t="s">
        <v>100</v>
      </c>
      <c r="D111" s="90">
        <v>0.98</v>
      </c>
      <c r="E111" s="14" t="s">
        <v>101</v>
      </c>
      <c r="F111" s="90">
        <v>1</v>
      </c>
      <c r="G111" s="90">
        <v>1</v>
      </c>
      <c r="H111" s="90">
        <v>1</v>
      </c>
      <c r="I111" s="90">
        <v>1</v>
      </c>
      <c r="J111" s="163">
        <v>1</v>
      </c>
      <c r="K111" s="7" t="s">
        <v>378</v>
      </c>
      <c r="L111" s="131" t="s">
        <v>31</v>
      </c>
    </row>
    <row r="112" spans="1:12" ht="159.75" customHeight="1" x14ac:dyDescent="0.25">
      <c r="A112" s="120">
        <v>64</v>
      </c>
      <c r="B112" s="10" t="s">
        <v>379</v>
      </c>
      <c r="C112" s="7" t="s">
        <v>102</v>
      </c>
      <c r="D112" s="91" t="s">
        <v>103</v>
      </c>
      <c r="E112" s="76" t="s">
        <v>104</v>
      </c>
      <c r="F112" s="91">
        <v>1</v>
      </c>
      <c r="G112" s="90">
        <v>1</v>
      </c>
      <c r="H112" s="90">
        <v>1</v>
      </c>
      <c r="I112" s="92">
        <v>1</v>
      </c>
      <c r="J112" s="163">
        <v>1</v>
      </c>
      <c r="K112" s="7" t="s">
        <v>380</v>
      </c>
      <c r="L112" s="131" t="s">
        <v>31</v>
      </c>
    </row>
    <row r="113" spans="1:12" ht="28.5" customHeight="1" x14ac:dyDescent="0.25">
      <c r="A113" s="220" t="s">
        <v>189</v>
      </c>
      <c r="B113" s="221"/>
      <c r="C113" s="221"/>
      <c r="D113" s="221"/>
      <c r="E113" s="221"/>
      <c r="F113" s="221"/>
      <c r="G113" s="221"/>
      <c r="H113" s="221"/>
      <c r="I113" s="221"/>
      <c r="J113" s="221"/>
      <c r="K113" s="221"/>
      <c r="L113" s="222"/>
    </row>
    <row r="114" spans="1:12" ht="72.75" customHeight="1" x14ac:dyDescent="0.25">
      <c r="A114" s="120">
        <v>65</v>
      </c>
      <c r="B114" s="286" t="s">
        <v>381</v>
      </c>
      <c r="C114" s="29" t="s">
        <v>105</v>
      </c>
      <c r="D114" s="5">
        <v>54.6</v>
      </c>
      <c r="E114" s="5" t="s">
        <v>106</v>
      </c>
      <c r="F114" s="14"/>
      <c r="G114" s="43"/>
      <c r="H114" s="93">
        <v>0.54600000000000004</v>
      </c>
      <c r="I114" s="14"/>
      <c r="J114" s="164">
        <v>0.54600000000000004</v>
      </c>
      <c r="K114" s="7" t="s">
        <v>382</v>
      </c>
      <c r="L114" s="150" t="s">
        <v>31</v>
      </c>
    </row>
    <row r="115" spans="1:12" ht="63.75" customHeight="1" x14ac:dyDescent="0.25">
      <c r="A115" s="120">
        <v>66</v>
      </c>
      <c r="B115" s="286"/>
      <c r="C115" s="21" t="s">
        <v>107</v>
      </c>
      <c r="D115" s="31">
        <v>0.49</v>
      </c>
      <c r="E115" s="5" t="s">
        <v>106</v>
      </c>
      <c r="F115" s="14"/>
      <c r="G115" s="11"/>
      <c r="H115" s="11">
        <v>0.52</v>
      </c>
      <c r="I115" s="10"/>
      <c r="J115" s="163">
        <v>0.52</v>
      </c>
      <c r="K115" s="7" t="s">
        <v>383</v>
      </c>
      <c r="L115" s="150" t="s">
        <v>31</v>
      </c>
    </row>
    <row r="116" spans="1:12" ht="69.75" customHeight="1" x14ac:dyDescent="0.25">
      <c r="A116" s="120">
        <v>67</v>
      </c>
      <c r="B116" s="286"/>
      <c r="C116" s="21" t="s">
        <v>108</v>
      </c>
      <c r="D116" s="31">
        <v>0.77</v>
      </c>
      <c r="E116" s="5" t="s">
        <v>106</v>
      </c>
      <c r="F116" s="14"/>
      <c r="G116" s="94"/>
      <c r="H116" s="11">
        <v>0.8</v>
      </c>
      <c r="I116" s="10"/>
      <c r="J116" s="163">
        <v>0.8</v>
      </c>
      <c r="K116" s="7" t="s">
        <v>383</v>
      </c>
      <c r="L116" s="150" t="s">
        <v>31</v>
      </c>
    </row>
    <row r="117" spans="1:12" ht="27.75" customHeight="1" x14ac:dyDescent="0.25">
      <c r="A117" s="223" t="s">
        <v>190</v>
      </c>
      <c r="B117" s="224"/>
      <c r="C117" s="224"/>
      <c r="D117" s="224"/>
      <c r="E117" s="224"/>
      <c r="F117" s="224"/>
      <c r="G117" s="224"/>
      <c r="H117" s="224"/>
      <c r="I117" s="224"/>
      <c r="J117" s="224"/>
      <c r="K117" s="224"/>
      <c r="L117" s="225"/>
    </row>
    <row r="118" spans="1:12" ht="69" customHeight="1" x14ac:dyDescent="0.25">
      <c r="A118" s="120">
        <v>68</v>
      </c>
      <c r="B118" s="95" t="s">
        <v>384</v>
      </c>
      <c r="C118" s="96" t="s">
        <v>109</v>
      </c>
      <c r="D118" s="71">
        <v>44327</v>
      </c>
      <c r="E118" s="71" t="s">
        <v>19</v>
      </c>
      <c r="F118" s="71" t="s">
        <v>110</v>
      </c>
      <c r="G118" s="9">
        <v>5500</v>
      </c>
      <c r="H118" s="9"/>
      <c r="I118" s="9" t="s">
        <v>230</v>
      </c>
      <c r="J118" s="156">
        <v>5500</v>
      </c>
      <c r="K118" s="7" t="s">
        <v>385</v>
      </c>
      <c r="L118" s="131">
        <v>9000000</v>
      </c>
    </row>
    <row r="119" spans="1:12" ht="24" customHeight="1" x14ac:dyDescent="0.25">
      <c r="A119" s="121" t="s">
        <v>42</v>
      </c>
      <c r="B119" s="97"/>
      <c r="C119" s="97"/>
      <c r="D119" s="97"/>
      <c r="E119" s="97"/>
      <c r="F119" s="97"/>
      <c r="G119" s="97"/>
      <c r="H119" s="97"/>
      <c r="I119" s="97"/>
      <c r="J119" s="172"/>
      <c r="K119" s="97"/>
      <c r="L119" s="146"/>
    </row>
    <row r="120" spans="1:12" ht="29.25" customHeight="1" x14ac:dyDescent="0.25">
      <c r="A120" s="220" t="s">
        <v>191</v>
      </c>
      <c r="B120" s="221"/>
      <c r="C120" s="221"/>
      <c r="D120" s="221"/>
      <c r="E120" s="221"/>
      <c r="F120" s="221"/>
      <c r="G120" s="221"/>
      <c r="H120" s="221"/>
      <c r="I120" s="221"/>
      <c r="J120" s="221"/>
      <c r="K120" s="221"/>
      <c r="L120" s="222"/>
    </row>
    <row r="121" spans="1:12" ht="132" customHeight="1" x14ac:dyDescent="0.25">
      <c r="A121" s="120">
        <v>69</v>
      </c>
      <c r="B121" s="14" t="s">
        <v>270</v>
      </c>
      <c r="C121" s="4" t="s">
        <v>43</v>
      </c>
      <c r="D121" s="17">
        <v>0.7</v>
      </c>
      <c r="E121" s="14" t="s">
        <v>19</v>
      </c>
      <c r="F121" s="17">
        <v>0.8</v>
      </c>
      <c r="G121" s="17">
        <v>0.8</v>
      </c>
      <c r="H121" s="17">
        <v>0.8</v>
      </c>
      <c r="I121" s="17">
        <v>0.8</v>
      </c>
      <c r="J121" s="163">
        <v>0.8</v>
      </c>
      <c r="K121" s="4" t="s">
        <v>386</v>
      </c>
      <c r="L121" s="129">
        <v>3677885</v>
      </c>
    </row>
    <row r="122" spans="1:12" ht="280.5" customHeight="1" x14ac:dyDescent="0.25">
      <c r="A122" s="120">
        <v>70</v>
      </c>
      <c r="B122" s="14" t="s">
        <v>271</v>
      </c>
      <c r="C122" s="4" t="s">
        <v>163</v>
      </c>
      <c r="D122" s="17">
        <v>0.7</v>
      </c>
      <c r="E122" s="14" t="s">
        <v>51</v>
      </c>
      <c r="F122" s="17">
        <v>1</v>
      </c>
      <c r="G122" s="17">
        <v>1</v>
      </c>
      <c r="H122" s="17">
        <v>1</v>
      </c>
      <c r="I122" s="17">
        <v>1</v>
      </c>
      <c r="J122" s="163">
        <v>1</v>
      </c>
      <c r="K122" s="4" t="s">
        <v>272</v>
      </c>
      <c r="L122" s="130" t="s">
        <v>31</v>
      </c>
    </row>
    <row r="123" spans="1:12" ht="127.5" customHeight="1" x14ac:dyDescent="0.25">
      <c r="A123" s="120">
        <v>71</v>
      </c>
      <c r="B123" s="14"/>
      <c r="C123" s="4" t="s">
        <v>246</v>
      </c>
      <c r="D123" s="40" t="s">
        <v>249</v>
      </c>
      <c r="E123" s="4" t="s">
        <v>250</v>
      </c>
      <c r="F123" s="31">
        <v>0.8</v>
      </c>
      <c r="G123" s="31">
        <v>0.8</v>
      </c>
      <c r="H123" s="31">
        <v>0.8</v>
      </c>
      <c r="I123" s="31">
        <v>0.8</v>
      </c>
      <c r="J123" s="163">
        <v>0.8</v>
      </c>
      <c r="K123" s="7" t="s">
        <v>273</v>
      </c>
      <c r="L123" s="129"/>
    </row>
    <row r="124" spans="1:12" ht="105.75" customHeight="1" x14ac:dyDescent="0.25">
      <c r="A124" s="120">
        <v>72</v>
      </c>
      <c r="B124" s="14" t="s">
        <v>387</v>
      </c>
      <c r="C124" s="45" t="s">
        <v>429</v>
      </c>
      <c r="D124" s="194" t="s">
        <v>158</v>
      </c>
      <c r="E124" s="14" t="s">
        <v>19</v>
      </c>
      <c r="F124" s="100">
        <v>0.25</v>
      </c>
      <c r="G124" s="31" t="s">
        <v>37</v>
      </c>
      <c r="H124" s="31" t="s">
        <v>37</v>
      </c>
      <c r="I124" s="31" t="s">
        <v>37</v>
      </c>
      <c r="J124" s="171" t="s">
        <v>157</v>
      </c>
      <c r="K124" s="4" t="s">
        <v>430</v>
      </c>
      <c r="L124" s="135">
        <v>1925036</v>
      </c>
    </row>
    <row r="125" spans="1:12" ht="30.75" customHeight="1" x14ac:dyDescent="0.25">
      <c r="A125" s="220" t="s">
        <v>216</v>
      </c>
      <c r="B125" s="221"/>
      <c r="C125" s="221"/>
      <c r="D125" s="221"/>
      <c r="E125" s="221"/>
      <c r="F125" s="221"/>
      <c r="G125" s="221"/>
      <c r="H125" s="221"/>
      <c r="I125" s="221"/>
      <c r="J125" s="221"/>
      <c r="K125" s="221"/>
      <c r="L125" s="222"/>
    </row>
    <row r="126" spans="1:12" ht="202.5" customHeight="1" x14ac:dyDescent="0.25">
      <c r="A126" s="120">
        <v>73</v>
      </c>
      <c r="B126" s="21" t="s">
        <v>388</v>
      </c>
      <c r="C126" s="45" t="s">
        <v>208</v>
      </c>
      <c r="D126" s="88" t="s">
        <v>209</v>
      </c>
      <c r="E126" s="14" t="s">
        <v>141</v>
      </c>
      <c r="F126" s="17"/>
      <c r="G126" s="15"/>
      <c r="H126" s="41" t="s">
        <v>247</v>
      </c>
      <c r="I126" s="41"/>
      <c r="J126" s="171" t="s">
        <v>247</v>
      </c>
      <c r="K126" s="4" t="s">
        <v>389</v>
      </c>
      <c r="L126" s="129">
        <v>2500000</v>
      </c>
    </row>
    <row r="127" spans="1:12" ht="24" customHeight="1" x14ac:dyDescent="0.25">
      <c r="A127" s="283" t="s">
        <v>55</v>
      </c>
      <c r="B127" s="284"/>
      <c r="C127" s="284"/>
      <c r="D127" s="284"/>
      <c r="E127" s="284"/>
      <c r="F127" s="284"/>
      <c r="G127" s="284"/>
      <c r="H127" s="284"/>
      <c r="I127" s="284"/>
      <c r="J127" s="284"/>
      <c r="K127" s="284"/>
      <c r="L127" s="285"/>
    </row>
    <row r="128" spans="1:12" ht="24" customHeight="1" x14ac:dyDescent="0.25">
      <c r="A128" s="220" t="s">
        <v>217</v>
      </c>
      <c r="B128" s="221"/>
      <c r="C128" s="221"/>
      <c r="D128" s="221"/>
      <c r="E128" s="221"/>
      <c r="F128" s="221"/>
      <c r="G128" s="221"/>
      <c r="H128" s="221"/>
      <c r="I128" s="221"/>
      <c r="J128" s="221"/>
      <c r="K128" s="221"/>
      <c r="L128" s="222"/>
    </row>
    <row r="129" spans="1:12" ht="157.5" customHeight="1" x14ac:dyDescent="0.25">
      <c r="A129" s="120">
        <v>74</v>
      </c>
      <c r="B129" s="235" t="s">
        <v>390</v>
      </c>
      <c r="C129" s="69" t="s">
        <v>391</v>
      </c>
      <c r="D129" s="98">
        <v>40492</v>
      </c>
      <c r="E129" s="10" t="s">
        <v>141</v>
      </c>
      <c r="F129" s="3">
        <v>500</v>
      </c>
      <c r="G129" s="3">
        <v>1200</v>
      </c>
      <c r="H129" s="3">
        <v>1000</v>
      </c>
      <c r="I129" s="3">
        <v>800</v>
      </c>
      <c r="J129" s="156">
        <v>3500</v>
      </c>
      <c r="K129" s="42" t="s">
        <v>392</v>
      </c>
      <c r="L129" s="152" t="s">
        <v>31</v>
      </c>
    </row>
    <row r="130" spans="1:12" ht="98.25" customHeight="1" x14ac:dyDescent="0.25">
      <c r="A130" s="120">
        <v>75</v>
      </c>
      <c r="B130" s="236"/>
      <c r="C130" s="69" t="s">
        <v>156</v>
      </c>
      <c r="D130" s="79">
        <v>9253</v>
      </c>
      <c r="E130" s="10" t="s">
        <v>141</v>
      </c>
      <c r="F130" s="3">
        <v>1006</v>
      </c>
      <c r="G130" s="3">
        <v>120</v>
      </c>
      <c r="H130" s="3">
        <v>100</v>
      </c>
      <c r="I130" s="3">
        <v>29</v>
      </c>
      <c r="J130" s="156">
        <v>1255</v>
      </c>
      <c r="K130" s="42" t="s">
        <v>274</v>
      </c>
      <c r="L130" s="152" t="s">
        <v>31</v>
      </c>
    </row>
    <row r="131" spans="1:12" ht="149.25" customHeight="1" x14ac:dyDescent="0.25">
      <c r="A131" s="120">
        <v>76</v>
      </c>
      <c r="B131" s="6" t="s">
        <v>393</v>
      </c>
      <c r="C131" s="2" t="s">
        <v>54</v>
      </c>
      <c r="D131" s="3">
        <v>47247</v>
      </c>
      <c r="E131" s="3" t="s">
        <v>51</v>
      </c>
      <c r="F131" s="71">
        <v>2100</v>
      </c>
      <c r="G131" s="89">
        <v>300</v>
      </c>
      <c r="H131" s="89">
        <v>300</v>
      </c>
      <c r="I131" s="89">
        <v>300</v>
      </c>
      <c r="J131" s="156">
        <v>3000</v>
      </c>
      <c r="K131" s="8" t="s">
        <v>275</v>
      </c>
      <c r="L131" s="130" t="s">
        <v>31</v>
      </c>
    </row>
    <row r="132" spans="1:12" ht="18" customHeight="1" x14ac:dyDescent="0.25">
      <c r="A132" s="217" t="s">
        <v>160</v>
      </c>
      <c r="B132" s="218"/>
      <c r="C132" s="218"/>
      <c r="D132" s="218"/>
      <c r="E132" s="218"/>
      <c r="F132" s="218"/>
      <c r="G132" s="218"/>
      <c r="H132" s="218"/>
      <c r="I132" s="218"/>
      <c r="J132" s="218"/>
      <c r="K132" s="218"/>
      <c r="L132" s="219"/>
    </row>
    <row r="133" spans="1:12" ht="19.5" customHeight="1" x14ac:dyDescent="0.25">
      <c r="A133" s="202" t="s">
        <v>231</v>
      </c>
      <c r="B133" s="221"/>
      <c r="C133" s="221"/>
      <c r="D133" s="221"/>
      <c r="E133" s="221"/>
      <c r="F133" s="221"/>
      <c r="G133" s="221"/>
      <c r="H133" s="221"/>
      <c r="I133" s="221"/>
      <c r="J133" s="221"/>
      <c r="K133" s="221"/>
      <c r="L133" s="222"/>
    </row>
    <row r="134" spans="1:12" ht="409.5" customHeight="1" x14ac:dyDescent="0.25">
      <c r="A134" s="120">
        <v>77</v>
      </c>
      <c r="B134" s="10" t="s">
        <v>276</v>
      </c>
      <c r="C134" s="7" t="s">
        <v>232</v>
      </c>
      <c r="D134" s="10" t="s">
        <v>233</v>
      </c>
      <c r="E134" s="7" t="s">
        <v>234</v>
      </c>
      <c r="F134" s="7" t="s">
        <v>277</v>
      </c>
      <c r="G134" s="43">
        <v>0.2</v>
      </c>
      <c r="H134" s="43">
        <v>0.5</v>
      </c>
      <c r="I134" s="43">
        <v>0.8</v>
      </c>
      <c r="J134" s="168">
        <v>0.8</v>
      </c>
      <c r="K134" s="7" t="s">
        <v>300</v>
      </c>
      <c r="L134" s="130" t="s">
        <v>31</v>
      </c>
    </row>
    <row r="135" spans="1:12" ht="27" customHeight="1" x14ac:dyDescent="0.25">
      <c r="A135" s="217" t="s">
        <v>52</v>
      </c>
      <c r="B135" s="218"/>
      <c r="C135" s="218"/>
      <c r="D135" s="218"/>
      <c r="E135" s="218"/>
      <c r="F135" s="218"/>
      <c r="G135" s="218"/>
      <c r="H135" s="218"/>
      <c r="I135" s="218"/>
      <c r="J135" s="218"/>
      <c r="K135" s="218"/>
      <c r="L135" s="219"/>
    </row>
    <row r="136" spans="1:12" ht="29.25" customHeight="1" x14ac:dyDescent="0.25">
      <c r="A136" s="220" t="s">
        <v>218</v>
      </c>
      <c r="B136" s="221"/>
      <c r="C136" s="221"/>
      <c r="D136" s="221"/>
      <c r="E136" s="221"/>
      <c r="F136" s="221"/>
      <c r="G136" s="221"/>
      <c r="H136" s="221"/>
      <c r="I136" s="221"/>
      <c r="J136" s="221"/>
      <c r="K136" s="221"/>
      <c r="L136" s="222"/>
    </row>
    <row r="137" spans="1:12" ht="183.75" customHeight="1" x14ac:dyDescent="0.25">
      <c r="A137" s="120">
        <v>78</v>
      </c>
      <c r="B137" s="2" t="s">
        <v>236</v>
      </c>
      <c r="C137" s="2" t="s">
        <v>235</v>
      </c>
      <c r="D137" s="99">
        <v>0.43</v>
      </c>
      <c r="E137" s="14" t="s">
        <v>19</v>
      </c>
      <c r="F137" s="47">
        <v>0.6</v>
      </c>
      <c r="G137" s="17">
        <v>0.85</v>
      </c>
      <c r="H137" s="19">
        <v>1</v>
      </c>
      <c r="I137" s="19"/>
      <c r="J137" s="168">
        <v>1</v>
      </c>
      <c r="K137" s="4" t="s">
        <v>299</v>
      </c>
      <c r="L137" s="129">
        <v>392517961</v>
      </c>
    </row>
    <row r="138" spans="1:12" ht="193.5" customHeight="1" x14ac:dyDescent="0.25">
      <c r="A138" s="120">
        <v>79</v>
      </c>
      <c r="B138" s="6" t="s">
        <v>394</v>
      </c>
      <c r="C138" s="2" t="s">
        <v>237</v>
      </c>
      <c r="D138" s="100">
        <v>0.6</v>
      </c>
      <c r="E138" s="101" t="s">
        <v>19</v>
      </c>
      <c r="F138" s="73">
        <v>1</v>
      </c>
      <c r="G138" s="102"/>
      <c r="H138" s="102"/>
      <c r="I138" s="102"/>
      <c r="J138" s="168">
        <v>1</v>
      </c>
      <c r="K138" s="4" t="s">
        <v>278</v>
      </c>
      <c r="L138" s="129">
        <v>322932565</v>
      </c>
    </row>
    <row r="139" spans="1:12" ht="108" customHeight="1" x14ac:dyDescent="0.25">
      <c r="A139" s="120">
        <v>80</v>
      </c>
      <c r="B139" s="232" t="s">
        <v>395</v>
      </c>
      <c r="C139" s="2" t="s">
        <v>197</v>
      </c>
      <c r="D139" s="6">
        <v>4585</v>
      </c>
      <c r="E139" s="14" t="s">
        <v>51</v>
      </c>
      <c r="F139" s="44">
        <v>75</v>
      </c>
      <c r="G139" s="44">
        <v>75</v>
      </c>
      <c r="H139" s="44">
        <v>100</v>
      </c>
      <c r="I139" s="44">
        <v>50</v>
      </c>
      <c r="J139" s="173">
        <v>300</v>
      </c>
      <c r="K139" s="4" t="s">
        <v>396</v>
      </c>
      <c r="L139" s="129" t="s">
        <v>31</v>
      </c>
    </row>
    <row r="140" spans="1:12" ht="111.75" customHeight="1" x14ac:dyDescent="0.25">
      <c r="A140" s="120">
        <v>81</v>
      </c>
      <c r="B140" s="233"/>
      <c r="C140" s="2" t="s">
        <v>418</v>
      </c>
      <c r="D140" s="6">
        <v>40026</v>
      </c>
      <c r="E140" s="14" t="s">
        <v>166</v>
      </c>
      <c r="F140" s="16">
        <v>2000</v>
      </c>
      <c r="G140" s="16">
        <v>2000</v>
      </c>
      <c r="H140" s="16">
        <v>1000</v>
      </c>
      <c r="I140" s="103"/>
      <c r="J140" s="174" t="s">
        <v>419</v>
      </c>
      <c r="K140" s="4" t="s">
        <v>279</v>
      </c>
      <c r="L140" s="130" t="s">
        <v>31</v>
      </c>
    </row>
    <row r="141" spans="1:12" ht="141" customHeight="1" x14ac:dyDescent="0.25">
      <c r="A141" s="120">
        <v>82</v>
      </c>
      <c r="B141" s="234"/>
      <c r="C141" s="2" t="s">
        <v>164</v>
      </c>
      <c r="D141" s="6"/>
      <c r="E141" s="14" t="s">
        <v>51</v>
      </c>
      <c r="F141" s="126">
        <v>12</v>
      </c>
      <c r="G141" s="126">
        <v>5</v>
      </c>
      <c r="H141" s="126">
        <v>5</v>
      </c>
      <c r="I141" s="126">
        <v>3</v>
      </c>
      <c r="J141" s="156">
        <v>25</v>
      </c>
      <c r="K141" s="4" t="s">
        <v>397</v>
      </c>
      <c r="L141" s="130" t="s">
        <v>31</v>
      </c>
    </row>
    <row r="142" spans="1:12" ht="177" customHeight="1" x14ac:dyDescent="0.25">
      <c r="A142" s="120">
        <v>83</v>
      </c>
      <c r="B142" s="104" t="s">
        <v>398</v>
      </c>
      <c r="C142" s="4" t="s">
        <v>53</v>
      </c>
      <c r="D142" s="105">
        <v>0.83699999999999997</v>
      </c>
      <c r="E142" s="14" t="s">
        <v>51</v>
      </c>
      <c r="F142" s="31">
        <v>0.85</v>
      </c>
      <c r="G142" s="31">
        <v>0.87</v>
      </c>
      <c r="H142" s="31">
        <v>0.89</v>
      </c>
      <c r="I142" s="31">
        <v>0.9</v>
      </c>
      <c r="J142" s="163">
        <v>0.9</v>
      </c>
      <c r="K142" s="4" t="s">
        <v>280</v>
      </c>
      <c r="L142" s="130" t="s">
        <v>31</v>
      </c>
    </row>
    <row r="143" spans="1:12" ht="22.5" customHeight="1" x14ac:dyDescent="0.25">
      <c r="A143" s="230" t="s">
        <v>33</v>
      </c>
      <c r="B143" s="231"/>
      <c r="C143" s="231"/>
      <c r="D143" s="231"/>
      <c r="E143" s="231"/>
      <c r="F143" s="231"/>
      <c r="G143" s="231"/>
      <c r="H143" s="231"/>
      <c r="I143" s="231"/>
      <c r="J143" s="231"/>
      <c r="K143" s="231"/>
      <c r="L143" s="147">
        <f>L153+L155+L157+L169</f>
        <v>713419835</v>
      </c>
    </row>
    <row r="144" spans="1:12" ht="21.75" customHeight="1" x14ac:dyDescent="0.25">
      <c r="A144" s="217" t="s">
        <v>44</v>
      </c>
      <c r="B144" s="218"/>
      <c r="C144" s="218"/>
      <c r="D144" s="218"/>
      <c r="E144" s="218"/>
      <c r="F144" s="218"/>
      <c r="G144" s="218"/>
      <c r="H144" s="218"/>
      <c r="I144" s="218"/>
      <c r="J144" s="218"/>
      <c r="K144" s="218"/>
      <c r="L144" s="219"/>
    </row>
    <row r="145" spans="1:12" ht="21.75" customHeight="1" x14ac:dyDescent="0.25">
      <c r="A145" s="220" t="s">
        <v>219</v>
      </c>
      <c r="B145" s="221"/>
      <c r="C145" s="221"/>
      <c r="D145" s="221"/>
      <c r="E145" s="221"/>
      <c r="F145" s="221"/>
      <c r="G145" s="221"/>
      <c r="H145" s="221"/>
      <c r="I145" s="221"/>
      <c r="J145" s="221"/>
      <c r="K145" s="221"/>
      <c r="L145" s="222"/>
    </row>
    <row r="146" spans="1:12" ht="132" customHeight="1" x14ac:dyDescent="0.25">
      <c r="A146" s="120">
        <v>84</v>
      </c>
      <c r="B146" s="21" t="s">
        <v>281</v>
      </c>
      <c r="C146" s="45" t="s">
        <v>45</v>
      </c>
      <c r="D146" s="46">
        <v>0.93700000000000006</v>
      </c>
      <c r="E146" s="14" t="s">
        <v>19</v>
      </c>
      <c r="F146" s="47">
        <v>0.95</v>
      </c>
      <c r="G146" s="47">
        <v>0.95</v>
      </c>
      <c r="H146" s="47">
        <v>0.95</v>
      </c>
      <c r="I146" s="47">
        <v>0.95</v>
      </c>
      <c r="J146" s="175">
        <v>0.95</v>
      </c>
      <c r="K146" s="4" t="s">
        <v>282</v>
      </c>
      <c r="L146" s="138" t="s">
        <v>31</v>
      </c>
    </row>
    <row r="147" spans="1:12" ht="93" customHeight="1" x14ac:dyDescent="0.25">
      <c r="A147" s="120">
        <v>85</v>
      </c>
      <c r="B147" s="228" t="s">
        <v>283</v>
      </c>
      <c r="C147" s="45" t="s">
        <v>46</v>
      </c>
      <c r="D147" s="21" t="s">
        <v>47</v>
      </c>
      <c r="E147" s="21" t="s">
        <v>173</v>
      </c>
      <c r="F147" s="21" t="s">
        <v>47</v>
      </c>
      <c r="G147" s="21" t="s">
        <v>47</v>
      </c>
      <c r="H147" s="21" t="s">
        <v>47</v>
      </c>
      <c r="I147" s="21" t="s">
        <v>47</v>
      </c>
      <c r="J147" s="176" t="s">
        <v>47</v>
      </c>
      <c r="K147" s="4" t="s">
        <v>284</v>
      </c>
      <c r="L147" s="138" t="s">
        <v>31</v>
      </c>
    </row>
    <row r="148" spans="1:12" ht="101.25" customHeight="1" x14ac:dyDescent="0.25">
      <c r="A148" s="120">
        <v>86</v>
      </c>
      <c r="B148" s="229"/>
      <c r="C148" s="45" t="s">
        <v>172</v>
      </c>
      <c r="D148" s="48">
        <v>0.97399999999999998</v>
      </c>
      <c r="E148" s="21" t="s">
        <v>51</v>
      </c>
      <c r="F148" s="49">
        <v>0.98</v>
      </c>
      <c r="G148" s="49">
        <v>0.98</v>
      </c>
      <c r="H148" s="49">
        <v>0.98</v>
      </c>
      <c r="I148" s="49">
        <v>0.98</v>
      </c>
      <c r="J148" s="175">
        <v>0.98</v>
      </c>
      <c r="K148" s="4" t="s">
        <v>285</v>
      </c>
      <c r="L148" s="138" t="s">
        <v>31</v>
      </c>
    </row>
    <row r="149" spans="1:12" ht="51.75" customHeight="1" x14ac:dyDescent="0.25">
      <c r="A149" s="120">
        <v>87</v>
      </c>
      <c r="B149" s="10" t="s">
        <v>287</v>
      </c>
      <c r="C149" s="45" t="s">
        <v>210</v>
      </c>
      <c r="D149" s="48"/>
      <c r="E149" s="21"/>
      <c r="F149" s="49"/>
      <c r="G149" s="49">
        <v>0.2</v>
      </c>
      <c r="H149" s="49">
        <v>0.3</v>
      </c>
      <c r="I149" s="49">
        <v>0.1</v>
      </c>
      <c r="J149" s="175">
        <v>0.6</v>
      </c>
      <c r="K149" s="4" t="s">
        <v>286</v>
      </c>
      <c r="L149" s="138" t="s">
        <v>31</v>
      </c>
    </row>
    <row r="150" spans="1:12" ht="128.25" customHeight="1" x14ac:dyDescent="0.25">
      <c r="A150" s="118">
        <v>88</v>
      </c>
      <c r="B150" s="1"/>
      <c r="C150" s="45" t="s">
        <v>240</v>
      </c>
      <c r="D150" s="48"/>
      <c r="E150" s="21"/>
      <c r="F150" s="49">
        <v>0.95</v>
      </c>
      <c r="G150" s="49">
        <v>0.95</v>
      </c>
      <c r="H150" s="49">
        <v>0.95</v>
      </c>
      <c r="I150" s="49">
        <v>0.95</v>
      </c>
      <c r="J150" s="175">
        <v>0.95</v>
      </c>
      <c r="K150" s="4" t="s">
        <v>288</v>
      </c>
      <c r="L150" s="138" t="s">
        <v>31</v>
      </c>
    </row>
    <row r="151" spans="1:12" ht="119.25" customHeight="1" x14ac:dyDescent="0.25">
      <c r="A151" s="118">
        <v>89</v>
      </c>
      <c r="B151" s="29" t="s">
        <v>399</v>
      </c>
      <c r="C151" s="82" t="s">
        <v>89</v>
      </c>
      <c r="D151" s="106">
        <v>3</v>
      </c>
      <c r="E151" s="10" t="s">
        <v>19</v>
      </c>
      <c r="F151" s="82" t="s">
        <v>90</v>
      </c>
      <c r="G151" s="29">
        <v>1</v>
      </c>
      <c r="H151" s="29">
        <v>1</v>
      </c>
      <c r="I151" s="29">
        <v>1</v>
      </c>
      <c r="J151" s="166">
        <v>3</v>
      </c>
      <c r="K151" s="82" t="s">
        <v>400</v>
      </c>
      <c r="L151" s="153" t="s">
        <v>31</v>
      </c>
    </row>
    <row r="152" spans="1:12" ht="116.25" customHeight="1" x14ac:dyDescent="0.25">
      <c r="A152" s="118">
        <v>90</v>
      </c>
      <c r="B152" s="29"/>
      <c r="C152" s="82" t="s">
        <v>239</v>
      </c>
      <c r="D152" s="106"/>
      <c r="E152" s="10"/>
      <c r="F152" s="107">
        <v>1</v>
      </c>
      <c r="G152" s="29"/>
      <c r="H152" s="29"/>
      <c r="I152" s="29"/>
      <c r="J152" s="163">
        <v>1</v>
      </c>
      <c r="K152" s="82" t="s">
        <v>401</v>
      </c>
      <c r="L152" s="153" t="s">
        <v>31</v>
      </c>
    </row>
    <row r="153" spans="1:12" ht="65.25" customHeight="1" x14ac:dyDescent="0.25">
      <c r="A153" s="120">
        <v>91</v>
      </c>
      <c r="B153" s="10" t="s">
        <v>402</v>
      </c>
      <c r="C153" s="7" t="s">
        <v>57</v>
      </c>
      <c r="D153" s="11">
        <v>0.33</v>
      </c>
      <c r="E153" s="10" t="s">
        <v>56</v>
      </c>
      <c r="F153" s="43">
        <v>0.4</v>
      </c>
      <c r="G153" s="43">
        <v>0.5</v>
      </c>
      <c r="H153" s="108">
        <v>0.6</v>
      </c>
      <c r="I153" s="108">
        <v>0.65</v>
      </c>
      <c r="J153" s="163">
        <v>0.65</v>
      </c>
      <c r="K153" s="7" t="s">
        <v>403</v>
      </c>
      <c r="L153" s="127">
        <v>700000000</v>
      </c>
    </row>
    <row r="154" spans="1:12" ht="27.75" customHeight="1" x14ac:dyDescent="0.25">
      <c r="A154" s="220" t="s">
        <v>220</v>
      </c>
      <c r="B154" s="221"/>
      <c r="C154" s="221"/>
      <c r="D154" s="221"/>
      <c r="E154" s="221"/>
      <c r="F154" s="221"/>
      <c r="G154" s="221"/>
      <c r="H154" s="221"/>
      <c r="I154" s="221"/>
      <c r="J154" s="221"/>
      <c r="K154" s="221"/>
      <c r="L154" s="222"/>
    </row>
    <row r="155" spans="1:12" ht="94.5" customHeight="1" x14ac:dyDescent="0.25">
      <c r="A155" s="120">
        <v>92</v>
      </c>
      <c r="B155" s="228" t="s">
        <v>289</v>
      </c>
      <c r="C155" s="14" t="s">
        <v>165</v>
      </c>
      <c r="D155" s="14">
        <v>17</v>
      </c>
      <c r="E155" s="14" t="s">
        <v>138</v>
      </c>
      <c r="F155" s="14"/>
      <c r="G155" s="50"/>
      <c r="H155" s="193">
        <v>17</v>
      </c>
      <c r="I155" s="4"/>
      <c r="J155" s="177">
        <v>17</v>
      </c>
      <c r="K155" s="14" t="s">
        <v>290</v>
      </c>
      <c r="L155" s="135">
        <v>6129808</v>
      </c>
    </row>
    <row r="156" spans="1:12" ht="76.5" customHeight="1" x14ac:dyDescent="0.25">
      <c r="A156" s="120">
        <v>93</v>
      </c>
      <c r="B156" s="229"/>
      <c r="C156" s="14" t="s">
        <v>238</v>
      </c>
      <c r="D156" s="17">
        <v>1</v>
      </c>
      <c r="E156" s="14" t="s">
        <v>138</v>
      </c>
      <c r="F156" s="17"/>
      <c r="G156" s="17">
        <v>1</v>
      </c>
      <c r="H156" s="17"/>
      <c r="I156" s="17"/>
      <c r="J156" s="178">
        <v>1</v>
      </c>
      <c r="K156" s="14" t="s">
        <v>291</v>
      </c>
      <c r="L156" s="154" t="s">
        <v>31</v>
      </c>
    </row>
    <row r="157" spans="1:12" ht="87" customHeight="1" x14ac:dyDescent="0.25">
      <c r="A157" s="120">
        <v>94</v>
      </c>
      <c r="B157" s="226" t="s">
        <v>221</v>
      </c>
      <c r="C157" s="4" t="s">
        <v>170</v>
      </c>
      <c r="D157" s="51">
        <v>0.85</v>
      </c>
      <c r="E157" s="14" t="s">
        <v>138</v>
      </c>
      <c r="F157" s="19">
        <v>0.85</v>
      </c>
      <c r="G157" s="19">
        <v>0.85</v>
      </c>
      <c r="H157" s="19">
        <v>0.85</v>
      </c>
      <c r="I157" s="19">
        <v>0.85</v>
      </c>
      <c r="J157" s="167">
        <v>0.85</v>
      </c>
      <c r="K157" s="4" t="s">
        <v>292</v>
      </c>
      <c r="L157" s="129">
        <v>3890027</v>
      </c>
    </row>
    <row r="158" spans="1:12" ht="83.25" customHeight="1" x14ac:dyDescent="0.25">
      <c r="A158" s="122">
        <v>95</v>
      </c>
      <c r="B158" s="227"/>
      <c r="C158" s="45" t="s">
        <v>171</v>
      </c>
      <c r="D158" s="52">
        <v>1</v>
      </c>
      <c r="E158" s="14" t="s">
        <v>138</v>
      </c>
      <c r="F158" s="19">
        <v>1</v>
      </c>
      <c r="G158" s="19">
        <v>1</v>
      </c>
      <c r="H158" s="19">
        <v>1</v>
      </c>
      <c r="I158" s="19">
        <v>1</v>
      </c>
      <c r="J158" s="168">
        <v>1</v>
      </c>
      <c r="K158" s="4" t="s">
        <v>293</v>
      </c>
      <c r="L158" s="130" t="s">
        <v>31</v>
      </c>
    </row>
    <row r="159" spans="1:12" ht="146.25" customHeight="1" x14ac:dyDescent="0.25">
      <c r="A159" s="120">
        <v>96</v>
      </c>
      <c r="B159" s="58"/>
      <c r="C159" s="54" t="s">
        <v>241</v>
      </c>
      <c r="D159" s="52"/>
      <c r="E159" s="14" t="s">
        <v>433</v>
      </c>
      <c r="F159" s="19"/>
      <c r="G159" s="19">
        <v>0.75</v>
      </c>
      <c r="H159" s="19"/>
      <c r="I159" s="19"/>
      <c r="J159" s="168">
        <v>0.75</v>
      </c>
      <c r="K159" s="4" t="s">
        <v>294</v>
      </c>
      <c r="L159" s="130" t="s">
        <v>31</v>
      </c>
    </row>
    <row r="160" spans="1:12" ht="20.25" customHeight="1" x14ac:dyDescent="0.25">
      <c r="A160" s="220" t="s">
        <v>222</v>
      </c>
      <c r="B160" s="221"/>
      <c r="C160" s="221"/>
      <c r="D160" s="221"/>
      <c r="E160" s="221"/>
      <c r="F160" s="221"/>
      <c r="G160" s="221"/>
      <c r="H160" s="221"/>
      <c r="I160" s="221"/>
      <c r="J160" s="221"/>
      <c r="K160" s="221"/>
      <c r="L160" s="222"/>
    </row>
    <row r="161" spans="1:12" ht="78.75" x14ac:dyDescent="0.25">
      <c r="A161" s="120">
        <v>97</v>
      </c>
      <c r="B161" s="226" t="s">
        <v>295</v>
      </c>
      <c r="C161" s="53" t="s">
        <v>136</v>
      </c>
      <c r="D161" s="55">
        <v>0.28499999999999998</v>
      </c>
      <c r="E161" s="14" t="s">
        <v>19</v>
      </c>
      <c r="F161" s="34">
        <v>0.85</v>
      </c>
      <c r="G161" s="34">
        <v>0.85</v>
      </c>
      <c r="H161" s="34">
        <v>0.85</v>
      </c>
      <c r="I161" s="34">
        <v>0.85</v>
      </c>
      <c r="J161" s="167">
        <v>0.85</v>
      </c>
      <c r="K161" s="53" t="s">
        <v>298</v>
      </c>
      <c r="L161" s="130" t="s">
        <v>31</v>
      </c>
    </row>
    <row r="162" spans="1:12" ht="63.75" customHeight="1" x14ac:dyDescent="0.25">
      <c r="A162" s="120">
        <v>98</v>
      </c>
      <c r="B162" s="227"/>
      <c r="C162" s="56" t="s">
        <v>137</v>
      </c>
      <c r="D162" s="57">
        <v>0.97</v>
      </c>
      <c r="E162" s="14" t="s">
        <v>19</v>
      </c>
      <c r="F162" s="33">
        <v>0.98</v>
      </c>
      <c r="G162" s="33">
        <v>0.98</v>
      </c>
      <c r="H162" s="57">
        <v>0.98</v>
      </c>
      <c r="I162" s="57">
        <v>0.98</v>
      </c>
      <c r="J162" s="179">
        <v>0.98</v>
      </c>
      <c r="K162" s="4" t="s">
        <v>296</v>
      </c>
      <c r="L162" s="130" t="s">
        <v>31</v>
      </c>
    </row>
    <row r="163" spans="1:12" ht="16.5" customHeight="1" x14ac:dyDescent="0.25">
      <c r="A163" s="121" t="s">
        <v>34</v>
      </c>
      <c r="B163" s="97"/>
      <c r="C163" s="109"/>
      <c r="D163" s="109"/>
      <c r="E163" s="109"/>
      <c r="F163" s="109"/>
      <c r="G163" s="109"/>
      <c r="H163" s="109"/>
      <c r="I163" s="109"/>
      <c r="J163" s="172"/>
      <c r="K163" s="109"/>
      <c r="L163" s="146"/>
    </row>
    <row r="164" spans="1:12" ht="17.25" customHeight="1" x14ac:dyDescent="0.25">
      <c r="A164" s="220" t="s">
        <v>223</v>
      </c>
      <c r="B164" s="221"/>
      <c r="C164" s="221"/>
      <c r="D164" s="221"/>
      <c r="E164" s="221"/>
      <c r="F164" s="221"/>
      <c r="G164" s="221"/>
      <c r="H164" s="221"/>
      <c r="I164" s="221"/>
      <c r="J164" s="221"/>
      <c r="K164" s="221"/>
      <c r="L164" s="222"/>
    </row>
    <row r="165" spans="1:12" ht="121.5" customHeight="1" x14ac:dyDescent="0.25">
      <c r="A165" s="120">
        <v>99</v>
      </c>
      <c r="B165" s="14" t="s">
        <v>404</v>
      </c>
      <c r="C165" s="82" t="s">
        <v>29</v>
      </c>
      <c r="D165" s="16" t="s">
        <v>142</v>
      </c>
      <c r="E165" s="14" t="s">
        <v>169</v>
      </c>
      <c r="F165" s="110">
        <v>167375149</v>
      </c>
      <c r="G165" s="110">
        <v>227714502</v>
      </c>
      <c r="H165" s="110">
        <v>255819253</v>
      </c>
      <c r="I165" s="110">
        <v>233685249</v>
      </c>
      <c r="J165" s="162">
        <f>+F165+G165+H165+I165</f>
        <v>884594153</v>
      </c>
      <c r="K165" s="7" t="s">
        <v>405</v>
      </c>
      <c r="L165" s="149" t="s">
        <v>31</v>
      </c>
    </row>
    <row r="166" spans="1:12" ht="80.25" customHeight="1" x14ac:dyDescent="0.25">
      <c r="A166" s="120">
        <v>100</v>
      </c>
      <c r="B166" s="14" t="s">
        <v>406</v>
      </c>
      <c r="C166" s="45" t="s">
        <v>130</v>
      </c>
      <c r="D166" s="111">
        <v>5.6000000000000001E-2</v>
      </c>
      <c r="E166" s="14" t="s">
        <v>215</v>
      </c>
      <c r="F166" s="52"/>
      <c r="G166" s="52">
        <v>0.25</v>
      </c>
      <c r="H166" s="52">
        <v>0.3</v>
      </c>
      <c r="I166" s="52">
        <v>0.35</v>
      </c>
      <c r="J166" s="167">
        <v>0.85</v>
      </c>
      <c r="K166" s="4" t="s">
        <v>407</v>
      </c>
      <c r="L166" s="149" t="s">
        <v>31</v>
      </c>
    </row>
    <row r="167" spans="1:12" ht="26.25" customHeight="1" x14ac:dyDescent="0.25">
      <c r="A167" s="220" t="s">
        <v>224</v>
      </c>
      <c r="B167" s="221"/>
      <c r="C167" s="221"/>
      <c r="D167" s="221"/>
      <c r="E167" s="221"/>
      <c r="F167" s="221"/>
      <c r="G167" s="221"/>
      <c r="H167" s="221"/>
      <c r="I167" s="221"/>
      <c r="J167" s="221"/>
      <c r="K167" s="221"/>
      <c r="L167" s="222"/>
    </row>
    <row r="168" spans="1:12" ht="130.5" customHeight="1" x14ac:dyDescent="0.25">
      <c r="A168" s="120">
        <v>101</v>
      </c>
      <c r="B168" s="14" t="s">
        <v>408</v>
      </c>
      <c r="C168" s="82" t="s">
        <v>30</v>
      </c>
      <c r="D168" s="102">
        <v>0.71</v>
      </c>
      <c r="E168" s="14" t="s">
        <v>32</v>
      </c>
      <c r="F168" s="87">
        <v>0.3</v>
      </c>
      <c r="G168" s="87">
        <v>0.6</v>
      </c>
      <c r="H168" s="87">
        <v>0.7</v>
      </c>
      <c r="I168" s="87">
        <v>0.8</v>
      </c>
      <c r="J168" s="167">
        <v>0.8</v>
      </c>
      <c r="K168" s="7" t="s">
        <v>409</v>
      </c>
      <c r="L168" s="155" t="s">
        <v>31</v>
      </c>
    </row>
    <row r="169" spans="1:12" ht="129.75" customHeight="1" x14ac:dyDescent="0.25">
      <c r="A169" s="120">
        <v>102</v>
      </c>
      <c r="B169" s="14" t="s">
        <v>410</v>
      </c>
      <c r="C169" s="45" t="s">
        <v>212</v>
      </c>
      <c r="D169" s="28" t="s">
        <v>227</v>
      </c>
      <c r="E169" s="14" t="s">
        <v>214</v>
      </c>
      <c r="F169" s="31" t="s">
        <v>31</v>
      </c>
      <c r="G169" s="102" t="s">
        <v>228</v>
      </c>
      <c r="H169" s="102" t="s">
        <v>211</v>
      </c>
      <c r="I169" s="102"/>
      <c r="J169" s="167" t="s">
        <v>227</v>
      </c>
      <c r="K169" s="4" t="s">
        <v>411</v>
      </c>
      <c r="L169" s="70">
        <v>3400000</v>
      </c>
    </row>
    <row r="170" spans="1:12" ht="103.5" customHeight="1" x14ac:dyDescent="0.25">
      <c r="A170" s="124">
        <v>103</v>
      </c>
      <c r="B170" s="84"/>
      <c r="C170" s="45" t="s">
        <v>213</v>
      </c>
      <c r="D170" s="78">
        <v>0.42899999999999999</v>
      </c>
      <c r="E170" s="14" t="s">
        <v>214</v>
      </c>
      <c r="F170" s="105">
        <v>7.2999999999999995E-2</v>
      </c>
      <c r="G170" s="105">
        <v>6.0999999999999999E-2</v>
      </c>
      <c r="H170" s="105">
        <v>6.0999999999999999E-2</v>
      </c>
      <c r="I170" s="105">
        <v>5.5E-2</v>
      </c>
      <c r="J170" s="167">
        <v>0.25</v>
      </c>
      <c r="K170" s="4" t="s">
        <v>412</v>
      </c>
      <c r="L170" s="138" t="s">
        <v>31</v>
      </c>
    </row>
    <row r="171" spans="1:12" ht="15.75" x14ac:dyDescent="0.25">
      <c r="A171" s="196" t="s">
        <v>8</v>
      </c>
      <c r="B171" s="197"/>
      <c r="C171" s="197"/>
      <c r="D171" s="197"/>
      <c r="E171" s="197"/>
      <c r="F171" s="197"/>
      <c r="G171" s="197"/>
      <c r="H171" s="197"/>
      <c r="I171" s="197"/>
      <c r="J171" s="197"/>
      <c r="K171" s="198"/>
      <c r="L171" s="148">
        <f>L143+L56+L4</f>
        <v>4560261871</v>
      </c>
    </row>
    <row r="172" spans="1:12" ht="75.75" customHeight="1" x14ac:dyDescent="0.25"/>
  </sheetData>
  <mergeCells count="96">
    <mergeCell ref="A120:L120"/>
    <mergeCell ref="A127:L127"/>
    <mergeCell ref="A128:L128"/>
    <mergeCell ref="B114:B116"/>
    <mergeCell ref="A103:L103"/>
    <mergeCell ref="A106:L106"/>
    <mergeCell ref="A110:L110"/>
    <mergeCell ref="A113:L113"/>
    <mergeCell ref="B104:B105"/>
    <mergeCell ref="B107:B108"/>
    <mergeCell ref="B6:B10"/>
    <mergeCell ref="C6:C10"/>
    <mergeCell ref="A21:L21"/>
    <mergeCell ref="A6:A10"/>
    <mergeCell ref="A64:L64"/>
    <mergeCell ref="A56:K56"/>
    <mergeCell ref="A24:A29"/>
    <mergeCell ref="B19:B20"/>
    <mergeCell ref="A86:L86"/>
    <mergeCell ref="A49:L49"/>
    <mergeCell ref="A30:A32"/>
    <mergeCell ref="L47:L48"/>
    <mergeCell ref="B30:B32"/>
    <mergeCell ref="C30:C32"/>
    <mergeCell ref="K30:K32"/>
    <mergeCell ref="A2:A3"/>
    <mergeCell ref="J2:J3"/>
    <mergeCell ref="A37:L37"/>
    <mergeCell ref="L6:L10"/>
    <mergeCell ref="B17:B18"/>
    <mergeCell ref="C17:C18"/>
    <mergeCell ref="A17:A18"/>
    <mergeCell ref="B11:B12"/>
    <mergeCell ref="B13:B16"/>
    <mergeCell ref="A11:A12"/>
    <mergeCell ref="A13:A16"/>
    <mergeCell ref="L13:L16"/>
    <mergeCell ref="B22:B23"/>
    <mergeCell ref="K6:K10"/>
    <mergeCell ref="K11:K12"/>
    <mergeCell ref="K13:K16"/>
    <mergeCell ref="B1:L1"/>
    <mergeCell ref="B2:B3"/>
    <mergeCell ref="C2:C3"/>
    <mergeCell ref="D2:D3"/>
    <mergeCell ref="F2:I2"/>
    <mergeCell ref="K2:K3"/>
    <mergeCell ref="L2:L3"/>
    <mergeCell ref="E2:E3"/>
    <mergeCell ref="A4:K4"/>
    <mergeCell ref="B100:B101"/>
    <mergeCell ref="A102:L102"/>
    <mergeCell ref="A76:L76"/>
    <mergeCell ref="A81:L81"/>
    <mergeCell ref="A57:L57"/>
    <mergeCell ref="A5:L5"/>
    <mergeCell ref="A97:L97"/>
    <mergeCell ref="C11:C12"/>
    <mergeCell ref="C13:C16"/>
    <mergeCell ref="B24:B29"/>
    <mergeCell ref="C24:C29"/>
    <mergeCell ref="K24:K29"/>
    <mergeCell ref="L24:L29"/>
    <mergeCell ref="B38:B40"/>
    <mergeCell ref="A87:L88"/>
    <mergeCell ref="B161:B162"/>
    <mergeCell ref="A160:L160"/>
    <mergeCell ref="A154:L154"/>
    <mergeCell ref="A132:L132"/>
    <mergeCell ref="A125:L125"/>
    <mergeCell ref="B157:B158"/>
    <mergeCell ref="A136:L136"/>
    <mergeCell ref="A135:L135"/>
    <mergeCell ref="B155:B156"/>
    <mergeCell ref="B147:B148"/>
    <mergeCell ref="A133:L133"/>
    <mergeCell ref="A145:L145"/>
    <mergeCell ref="A143:K143"/>
    <mergeCell ref="B139:B141"/>
    <mergeCell ref="B129:B130"/>
    <mergeCell ref="A171:K171"/>
    <mergeCell ref="A52:L52"/>
    <mergeCell ref="A53:L53"/>
    <mergeCell ref="A34:L34"/>
    <mergeCell ref="A36:L36"/>
    <mergeCell ref="A42:L42"/>
    <mergeCell ref="A41:L41"/>
    <mergeCell ref="A50:L50"/>
    <mergeCell ref="A45:L45"/>
    <mergeCell ref="A46:L46"/>
    <mergeCell ref="A58:L58"/>
    <mergeCell ref="A68:L68"/>
    <mergeCell ref="A144:L144"/>
    <mergeCell ref="A164:L164"/>
    <mergeCell ref="A167:L167"/>
    <mergeCell ref="A117:L117"/>
  </mergeCells>
  <conditionalFormatting sqref="K111:K112 K118 K114:K116 K107:K109 F90:J90 H89:J89 D90 K95:K96 K98:K99 K101">
    <cfRule type="cellIs" dxfId="5" priority="15" stopIfTrue="1" operator="lessThan">
      <formula>0</formula>
    </cfRule>
  </conditionalFormatting>
  <conditionalFormatting sqref="L100">
    <cfRule type="cellIs" dxfId="4" priority="5" stopIfTrue="1" operator="lessThan">
      <formula>0</formula>
    </cfRule>
  </conditionalFormatting>
  <conditionalFormatting sqref="K100">
    <cfRule type="cellIs" dxfId="3" priority="4" stopIfTrue="1" operator="lessThan">
      <formula>0</formula>
    </cfRule>
  </conditionalFormatting>
  <conditionalFormatting sqref="K94">
    <cfRule type="cellIs" dxfId="2" priority="3" stopIfTrue="1" operator="lessThan">
      <formula>0</formula>
    </cfRule>
  </conditionalFormatting>
  <conditionalFormatting sqref="G89">
    <cfRule type="cellIs" dxfId="1" priority="2" stopIfTrue="1" operator="lessThan">
      <formula>0</formula>
    </cfRule>
  </conditionalFormatting>
  <conditionalFormatting sqref="F89">
    <cfRule type="cellIs" dxfId="0" priority="1" stopIfTrue="1" operator="lessThan">
      <formula>0</formula>
    </cfRule>
  </conditionalFormatting>
  <pageMargins left="0.7" right="0.7" top="0.75" bottom="0.75" header="0.3" footer="0.3"/>
  <pageSetup paperSize="9" scale="59"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5" sqref="F1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BURERA22-23IMIHIGO newdraft two</vt:lpstr>
      <vt:lpstr>Sheet1</vt:lpstr>
      <vt:lpstr>'BURERA22-23IMIHIGO newdraft two'!Print_Area</vt:lpstr>
      <vt:lpstr>'BURERA22-23IMIHIGO newdraft two'!Print_Titles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Mushabe Richard</dc:creator>
  <cp:lastModifiedBy>PC</cp:lastModifiedBy>
  <cp:lastPrinted>2017-10-04T13:13:09Z</cp:lastPrinted>
  <dcterms:created xsi:type="dcterms:W3CDTF">2017-06-12T14:08:10Z</dcterms:created>
  <dcterms:modified xsi:type="dcterms:W3CDTF">2022-12-20T10:00:26Z</dcterms:modified>
</cp:coreProperties>
</file>